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98A2806F-18A7-4A77-9458-8943D581102A}" xr6:coauthVersionLast="47" xr6:coauthVersionMax="47" xr10:uidLastSave="{00000000-0000-0000-0000-000000000000}"/>
  <bookViews>
    <workbookView xWindow="28680" yWindow="615" windowWidth="29040" windowHeight="15720" firstSheet="1" activeTab="2" xr2:uid="{00000000-000D-0000-FFFF-FFFF00000000}"/>
  </bookViews>
  <sheets>
    <sheet name="Input" sheetId="5" state="hidden" r:id="rId1"/>
    <sheet name="107 (Mon - Fri)" sheetId="1" r:id="rId2"/>
    <sheet name="107 (Sat, Sun, PH)" sheetId="6" r:id="rId3"/>
  </sheets>
  <definedNames>
    <definedName name="_xlnm.Print_Area" localSheetId="1">'107 (Mon - Fri)'!$A$1:$BW$92</definedName>
    <definedName name="_xlnm.Print_Area" localSheetId="2">'107 (Sat, Sun, PH)'!$A$1:$BA$92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2" i="6" s="1"/>
  <c r="B3" i="1"/>
  <c r="B3" i="6" s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22" i="5"/>
  <c r="B84" i="5" l="1"/>
  <c r="C84" i="5"/>
  <c r="B85" i="5"/>
  <c r="C85" i="5"/>
  <c r="B86" i="5"/>
  <c r="C86" i="5"/>
  <c r="B87" i="5"/>
  <c r="C87" i="5"/>
  <c r="B88" i="5"/>
  <c r="C88" i="5"/>
  <c r="B89" i="5"/>
  <c r="C89" i="5"/>
  <c r="B90" i="5"/>
  <c r="C90" i="5"/>
  <c r="B91" i="5"/>
  <c r="C91" i="5"/>
  <c r="B92" i="5"/>
  <c r="C92" i="5"/>
  <c r="C83" i="5"/>
  <c r="B83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B59" i="5"/>
  <c r="C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D18" i="5" l="1"/>
  <c r="F18" i="5"/>
  <c r="E18" i="5"/>
  <c r="C18" i="5"/>
  <c r="B7" i="5" l="1"/>
  <c r="B8" i="5"/>
  <c r="C10" i="5"/>
  <c r="D10" i="5"/>
  <c r="D11" i="5" s="1"/>
  <c r="D12" i="5" s="1"/>
  <c r="E10" i="5"/>
  <c r="E11" i="5" s="1"/>
  <c r="E12" i="5" s="1"/>
  <c r="F10" i="5"/>
  <c r="F11" i="5" s="1"/>
  <c r="F12" i="5" s="1"/>
  <c r="C15" i="5"/>
  <c r="D15" i="5"/>
  <c r="E15" i="5"/>
  <c r="F15" i="5"/>
  <c r="E13" i="5" l="1"/>
  <c r="E17" i="5"/>
  <c r="D16" i="5"/>
  <c r="D19" i="5"/>
  <c r="C16" i="5"/>
  <c r="C19" i="5"/>
  <c r="F16" i="5"/>
  <c r="F19" i="5"/>
  <c r="E16" i="5"/>
  <c r="E19" i="5"/>
  <c r="F13" i="5"/>
  <c r="F17" i="5"/>
  <c r="D13" i="5"/>
  <c r="D17" i="5"/>
  <c r="C11" i="5"/>
  <c r="C12" i="5" s="1"/>
  <c r="C13" i="5" l="1"/>
  <c r="C17" i="5"/>
  <c r="Y14" i="5" l="1"/>
  <c r="Y15" i="5" s="1"/>
  <c r="U7" i="5"/>
  <c r="V14" i="5" l="1"/>
  <c r="V15" i="5" s="1"/>
  <c r="W18" i="5" l="1"/>
  <c r="W19" i="5" s="1"/>
  <c r="V18" i="5"/>
  <c r="V19" i="5" s="1"/>
  <c r="O15" i="5" l="1"/>
  <c r="S7" i="5"/>
  <c r="O19" i="5" l="1"/>
  <c r="B19" i="5"/>
  <c r="O18" i="5"/>
  <c r="B18" i="5"/>
  <c r="B17" i="5"/>
  <c r="O16" i="5"/>
  <c r="R15" i="5"/>
  <c r="R14" i="5"/>
  <c r="O10" i="5"/>
  <c r="R9" i="5"/>
  <c r="R8" i="5"/>
  <c r="O11" i="5" l="1"/>
  <c r="O12" i="5" s="1"/>
  <c r="R12" i="5" s="1"/>
  <c r="R10" i="5"/>
  <c r="R19" i="5"/>
  <c r="R18" i="5"/>
  <c r="Y13" i="5"/>
  <c r="V13" i="5"/>
  <c r="R16" i="5"/>
  <c r="R11" i="5" l="1"/>
  <c r="O17" i="5"/>
  <c r="O13" i="5"/>
  <c r="Q19" i="5" s="1"/>
  <c r="P19" i="5" s="1"/>
  <c r="Q12" i="5"/>
  <c r="P12" i="5" s="1"/>
  <c r="Q18" i="5"/>
  <c r="P18" i="5" s="1"/>
  <c r="Q13" i="5"/>
  <c r="Q17" i="5"/>
  <c r="Q10" i="5"/>
  <c r="P10" i="5" s="1"/>
  <c r="R17" i="5"/>
  <c r="Q11" i="5"/>
  <c r="P11" i="5" s="1"/>
  <c r="Q14" i="5" l="1"/>
  <c r="P14" i="5" s="1"/>
  <c r="X14" i="5" s="1"/>
  <c r="R13" i="5"/>
  <c r="Q15" i="5"/>
  <c r="P15" i="5" s="1"/>
  <c r="X15" i="5" s="1"/>
  <c r="Q16" i="5"/>
  <c r="P16" i="5" s="1"/>
  <c r="Q9" i="5"/>
  <c r="P9" i="5" s="1"/>
  <c r="Q8" i="5"/>
  <c r="P8" i="5" s="1"/>
  <c r="P17" i="5"/>
  <c r="P13" i="5"/>
  <c r="X13" i="5" s="1"/>
  <c r="X18" i="5" l="1"/>
  <c r="X19" i="5" s="1"/>
  <c r="V17" i="5" l="1"/>
  <c r="W17" i="5" l="1"/>
  <c r="X17" i="5" s="1"/>
  <c r="T7" i="5" s="1"/>
</calcChain>
</file>

<file path=xl/sharedStrings.xml><?xml version="1.0" encoding="utf-8"?>
<sst xmlns="http://schemas.openxmlformats.org/spreadsheetml/2006/main" count="505" uniqueCount="75">
  <si>
    <t>Route Name</t>
  </si>
  <si>
    <t>VOC</t>
  </si>
  <si>
    <t>TPI</t>
  </si>
  <si>
    <t>Bus Type</t>
  </si>
  <si>
    <t>9m</t>
  </si>
  <si>
    <t>dep.</t>
  </si>
  <si>
    <t>Camps Bay</t>
  </si>
  <si>
    <t>Adderley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</si>
  <si>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</si>
  <si>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</si>
  <si>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</si>
  <si>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</si>
  <si>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</si>
  <si>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</si>
  <si>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</si>
  <si>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</si>
  <si>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</si>
  <si>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</si>
  <si>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</si>
  <si>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</si>
  <si>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</si>
  <si>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</si>
  <si>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</si>
  <si>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</si>
  <si>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</si>
  <si>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</si>
  <si>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</si>
  <si>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</si>
  <si>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</si>
  <si>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</si>
  <si>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Civic Centre</t>
  </si>
  <si>
    <t>Groote Kerk</t>
  </si>
  <si>
    <t>Dorp</t>
  </si>
  <si>
    <t>Upper Long</t>
  </si>
  <si>
    <t>Lower Kloof</t>
  </si>
  <si>
    <t>Ludwig's Garden</t>
  </si>
  <si>
    <t>Belle Ombre</t>
  </si>
  <si>
    <t>St Michael's</t>
  </si>
  <si>
    <t>Cotswold</t>
  </si>
  <si>
    <t>Higgo</t>
  </si>
  <si>
    <t>Kloof Nek</t>
  </si>
  <si>
    <t>Ravensteyn</t>
  </si>
  <si>
    <t>Fiskaal</t>
  </si>
  <si>
    <t>Rontree</t>
  </si>
  <si>
    <t>Houghton</t>
  </si>
  <si>
    <t>Lower Camps Bay</t>
  </si>
  <si>
    <t>Quebec</t>
  </si>
  <si>
    <t>Woodford</t>
  </si>
  <si>
    <t>Atholl</t>
  </si>
  <si>
    <t>Comrie</t>
  </si>
  <si>
    <t>Dal</t>
  </si>
  <si>
    <t>Upper Loop</t>
  </si>
  <si>
    <t>Leeuwen</t>
  </si>
  <si>
    <t>Civic Centre to Camps Bay</t>
  </si>
  <si>
    <t>Camps Bay to Civic Centre</t>
  </si>
  <si>
    <t>St Michaels</t>
  </si>
  <si>
    <t>Inner City Depot to Civic Centre (Pos)</t>
  </si>
  <si>
    <t>Civic Centre to Inner City Depot (Pos)</t>
  </si>
  <si>
    <t>Monday to Friday</t>
  </si>
  <si>
    <t>BLOCK</t>
  </si>
  <si>
    <t>am</t>
  </si>
  <si>
    <t>pm</t>
  </si>
  <si>
    <t>Direction</t>
  </si>
  <si>
    <t>Peak</t>
  </si>
  <si>
    <t>Route</t>
  </si>
  <si>
    <t>Depart</t>
  </si>
  <si>
    <t>F</t>
  </si>
  <si>
    <t>R</t>
  </si>
  <si>
    <t>Grand Total</t>
  </si>
  <si>
    <t>Count of BLOCK</t>
  </si>
  <si>
    <t>TT DATE</t>
  </si>
  <si>
    <t>DAILY LIVE TRIPS</t>
  </si>
  <si>
    <t>Camps Bay (Anticlockwise) - Civic Centre</t>
  </si>
  <si>
    <t>Saturday, Sunday &amp; Public Holiday</t>
  </si>
  <si>
    <t>Argyle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</si>
</sst>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6" formatCode="_ * #,##0.00_ ;_ * \-#,##0.00_ ;_ * &quot;-&quot;_ ;_ @_ "/>
    <numFmt numFmtId="167" formatCode="_(* #,##0.00_);_(* \(#,##0.00\);_(* &quot;-&quot;??_);_(@_)"/>
    <numFmt numFmtId="168" formatCode="_ * #,##0_ ;_ * \-#,##0_ ;_ * &quot;-&quot;_ ;_ @_ "/>
    <numFmt numFmtId="169" formatCode="_-* #,##0_-;\-* #,##0_-;_-* &quot;-&quot;??_-;_-@_-"/>
  </numFmts>
  <fonts count="22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92CDDC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1"/>
    <xf numFmtId="0" fontId="7" fillId="0" borderId="1"/>
    <xf numFmtId="0" fontId="4" fillId="0" borderId="1"/>
    <xf numFmtId="0" fontId="5" fillId="2" borderId="1" applyNumberFormat="0" applyBorder="0" applyAlignment="0" applyProtection="0"/>
    <xf numFmtId="0" fontId="6" fillId="3" borderId="1" applyNumberFormat="0" applyBorder="0" applyAlignment="0" applyProtection="0"/>
    <xf numFmtId="0" fontId="8" fillId="5" borderId="0" applyNumberFormat="0" applyBorder="0" applyAlignment="0" applyProtection="0"/>
    <xf numFmtId="0" fontId="3" fillId="0" borderId="1"/>
  </cellStyleXfs>
  <cellXfs count="170">
    <xf numFmtId="0" fontId="0" fillId="0" borderId="0" xfId="0"/>
    <xf numFmtId="0" fontId="9" fillId="0" borderId="1" xfId="3" applyFont="1" applyAlignment="1">
      <alignment horizontal="left" vertical="center"/>
    </xf>
    <xf numFmtId="0" fontId="9" fillId="0" borderId="1" xfId="3" applyFont="1" applyAlignment="1">
      <alignment vertical="center"/>
    </xf>
    <xf numFmtId="0" fontId="3" fillId="0" borderId="1" xfId="3" applyFont="1" applyAlignment="1">
      <alignment vertical="center"/>
    </xf>
    <xf numFmtId="168" fontId="9" fillId="0" borderId="3" xfId="6" applyNumberFormat="1" applyFont="1" applyFill="1" applyBorder="1" applyAlignment="1">
      <alignment horizontal="center" vertical="center" wrapText="1"/>
    </xf>
    <xf numFmtId="0" fontId="3" fillId="0" borderId="1" xfId="3" applyFont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0" fillId="0" borderId="1" xfId="1" applyFont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9" fillId="0" borderId="14" xfId="2" applyFont="1" applyBorder="1" applyAlignment="1">
      <alignment horizontal="left" vertical="center"/>
    </xf>
    <xf numFmtId="166" fontId="9" fillId="0" borderId="1" xfId="2" applyNumberFormat="1" applyFont="1" applyAlignment="1">
      <alignment horizontal="left" vertical="center"/>
    </xf>
    <xf numFmtId="166" fontId="9" fillId="0" borderId="1" xfId="2" applyNumberFormat="1" applyFont="1" applyAlignment="1">
      <alignment horizontal="center" vertical="center"/>
    </xf>
    <xf numFmtId="166" fontId="9" fillId="0" borderId="16" xfId="2" applyNumberFormat="1" applyFont="1" applyBorder="1" applyAlignment="1">
      <alignment horizontal="center" vertical="center"/>
    </xf>
    <xf numFmtId="43" fontId="9" fillId="4" borderId="1" xfId="1" applyNumberFormat="1" applyFont="1" applyFill="1" applyAlignment="1">
      <alignment horizontal="left" vertical="center"/>
    </xf>
    <xf numFmtId="43" fontId="9" fillId="0" borderId="16" xfId="1" applyNumberFormat="1" applyFont="1" applyBorder="1" applyAlignment="1">
      <alignment horizontal="left" vertical="center"/>
    </xf>
    <xf numFmtId="43" fontId="9" fillId="0" borderId="16" xfId="1" applyNumberFormat="1" applyFont="1" applyBorder="1" applyAlignment="1">
      <alignment horizontal="center" vertical="center"/>
    </xf>
    <xf numFmtId="166" fontId="9" fillId="0" borderId="17" xfId="1" applyNumberFormat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43" fontId="9" fillId="4" borderId="17" xfId="1" applyNumberFormat="1" applyFont="1" applyFill="1" applyBorder="1" applyAlignment="1">
      <alignment horizontal="left" vertical="center"/>
    </xf>
    <xf numFmtId="43" fontId="9" fillId="0" borderId="4" xfId="1" applyNumberFormat="1" applyFont="1" applyBorder="1" applyAlignment="1">
      <alignment horizontal="left" vertical="center"/>
    </xf>
    <xf numFmtId="43" fontId="9" fillId="0" borderId="4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4" borderId="1" xfId="3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15" fontId="9" fillId="4" borderId="1" xfId="3" applyNumberFormat="1" applyFont="1" applyFill="1" applyAlignment="1">
      <alignment horizontal="left" vertical="center"/>
    </xf>
    <xf numFmtId="0" fontId="9" fillId="0" borderId="1" xfId="7" applyFont="1" applyAlignment="1">
      <alignment horizontal="left" vertical="center"/>
    </xf>
    <xf numFmtId="0" fontId="9" fillId="0" borderId="1" xfId="7" applyFont="1" applyAlignment="1">
      <alignment vertical="center"/>
    </xf>
    <xf numFmtId="0" fontId="9" fillId="4" borderId="1" xfId="3" applyFont="1" applyFill="1" applyAlignment="1">
      <alignment vertical="center"/>
    </xf>
    <xf numFmtId="0" fontId="3" fillId="0" borderId="1" xfId="7" applyAlignment="1">
      <alignment horizontal="left" vertical="center"/>
    </xf>
    <xf numFmtId="0" fontId="3" fillId="0" borderId="1" xfId="7" applyAlignment="1">
      <alignment vertical="center"/>
    </xf>
    <xf numFmtId="0" fontId="9" fillId="0" borderId="3" xfId="7" applyFont="1" applyBorder="1" applyAlignment="1">
      <alignment horizontal="left" vertical="center"/>
    </xf>
    <xf numFmtId="0" fontId="9" fillId="4" borderId="8" xfId="7" applyFont="1" applyFill="1" applyBorder="1" applyAlignment="1">
      <alignment horizontal="right" vertical="center" wrapText="1"/>
    </xf>
    <xf numFmtId="0" fontId="9" fillId="4" borderId="12" xfId="7" applyFont="1" applyFill="1" applyBorder="1" applyAlignment="1">
      <alignment horizontal="right" vertical="center" wrapText="1"/>
    </xf>
    <xf numFmtId="0" fontId="9" fillId="4" borderId="12" xfId="7" applyFont="1" applyFill="1" applyBorder="1" applyAlignment="1">
      <alignment horizontal="left" vertical="center" wrapText="1"/>
    </xf>
    <xf numFmtId="0" fontId="9" fillId="0" borderId="8" xfId="7" applyFont="1" applyBorder="1" applyAlignment="1">
      <alignment horizontal="left" vertical="center" wrapText="1"/>
    </xf>
    <xf numFmtId="0" fontId="9" fillId="0" borderId="12" xfId="7" applyFont="1" applyBorder="1" applyAlignment="1">
      <alignment horizontal="center" vertical="center" wrapText="1"/>
    </xf>
    <xf numFmtId="0" fontId="9" fillId="0" borderId="7" xfId="7" applyFont="1" applyBorder="1" applyAlignment="1">
      <alignment horizontal="center" vertical="center" wrapText="1"/>
    </xf>
    <xf numFmtId="166" fontId="9" fillId="0" borderId="3" xfId="7" applyNumberFormat="1" applyFont="1" applyBorder="1" applyAlignment="1">
      <alignment horizontal="right" vertical="center"/>
    </xf>
    <xf numFmtId="15" fontId="9" fillId="0" borderId="11" xfId="7" applyNumberFormat="1" applyFont="1" applyBorder="1" applyAlignment="1">
      <alignment horizontal="left" vertical="center"/>
    </xf>
    <xf numFmtId="15" fontId="9" fillId="0" borderId="12" xfId="7" applyNumberFormat="1" applyFont="1" applyBorder="1" applyAlignment="1">
      <alignment horizontal="left" vertical="center"/>
    </xf>
    <xf numFmtId="41" fontId="9" fillId="0" borderId="3" xfId="7" applyNumberFormat="1" applyFont="1" applyBorder="1" applyAlignment="1">
      <alignment horizontal="center" vertical="center"/>
    </xf>
    <xf numFmtId="167" fontId="3" fillId="4" borderId="8" xfId="7" applyNumberFormat="1" applyFill="1" applyBorder="1" applyAlignment="1">
      <alignment horizontal="right" vertical="center"/>
    </xf>
    <xf numFmtId="167" fontId="3" fillId="4" borderId="12" xfId="7" applyNumberFormat="1" applyFill="1" applyBorder="1" applyAlignment="1">
      <alignment horizontal="right" vertical="center"/>
    </xf>
    <xf numFmtId="167" fontId="3" fillId="4" borderId="12" xfId="7" applyNumberFormat="1" applyFill="1" applyBorder="1" applyAlignment="1">
      <alignment horizontal="left" vertical="center"/>
    </xf>
    <xf numFmtId="167" fontId="3" fillId="0" borderId="8" xfId="7" applyNumberFormat="1" applyBorder="1" applyAlignment="1">
      <alignment horizontal="left" vertical="center"/>
    </xf>
    <xf numFmtId="167" fontId="3" fillId="0" borderId="12" xfId="7" applyNumberFormat="1" applyBorder="1" applyAlignment="1">
      <alignment horizontal="center" vertical="center"/>
    </xf>
    <xf numFmtId="167" fontId="3" fillId="0" borderId="7" xfId="7" applyNumberFormat="1" applyBorder="1" applyAlignment="1">
      <alignment horizontal="center" vertical="center"/>
    </xf>
    <xf numFmtId="0" fontId="3" fillId="0" borderId="3" xfId="7" applyBorder="1" applyAlignment="1">
      <alignment horizontal="right" vertical="center"/>
    </xf>
    <xf numFmtId="0" fontId="3" fillId="0" borderId="8" xfId="7" applyBorder="1" applyAlignment="1">
      <alignment horizontal="right" vertical="center"/>
    </xf>
    <xf numFmtId="0" fontId="3" fillId="0" borderId="12" xfId="7" applyBorder="1" applyAlignment="1">
      <alignment horizontal="left" vertical="center"/>
    </xf>
    <xf numFmtId="0" fontId="3" fillId="0" borderId="7" xfId="7" applyBorder="1" applyAlignment="1">
      <alignment horizontal="left" vertical="center"/>
    </xf>
    <xf numFmtId="41" fontId="3" fillId="0" borderId="7" xfId="7" applyNumberFormat="1" applyBorder="1" applyAlignment="1">
      <alignment horizontal="center" vertical="center"/>
    </xf>
    <xf numFmtId="168" fontId="3" fillId="4" borderId="11" xfId="7" applyNumberFormat="1" applyFill="1" applyBorder="1" applyAlignment="1">
      <alignment horizontal="left" vertical="center"/>
    </xf>
    <xf numFmtId="168" fontId="3" fillId="4" borderId="13" xfId="7" applyNumberFormat="1" applyFill="1" applyBorder="1" applyAlignment="1">
      <alignment horizontal="left" vertical="center"/>
    </xf>
    <xf numFmtId="168" fontId="3" fillId="0" borderId="11" xfId="7" applyNumberFormat="1" applyBorder="1" applyAlignment="1">
      <alignment horizontal="left" vertical="center"/>
    </xf>
    <xf numFmtId="168" fontId="3" fillId="0" borderId="13" xfId="7" applyNumberFormat="1" applyBorder="1" applyAlignment="1">
      <alignment horizontal="center" vertical="center"/>
    </xf>
    <xf numFmtId="168" fontId="3" fillId="0" borderId="9" xfId="7" applyNumberFormat="1" applyBorder="1" applyAlignment="1">
      <alignment horizontal="center" vertical="center"/>
    </xf>
    <xf numFmtId="0" fontId="3" fillId="0" borderId="14" xfId="7" applyBorder="1" applyAlignment="1">
      <alignment horizontal="left" vertical="center"/>
    </xf>
    <xf numFmtId="0" fontId="3" fillId="0" borderId="15" xfId="7" applyBorder="1" applyAlignment="1">
      <alignment horizontal="left" vertical="center"/>
    </xf>
    <xf numFmtId="0" fontId="3" fillId="0" borderId="16" xfId="7" applyBorder="1" applyAlignment="1">
      <alignment horizontal="left" vertical="center"/>
    </xf>
    <xf numFmtId="41" fontId="3" fillId="0" borderId="16" xfId="7" applyNumberFormat="1" applyBorder="1" applyAlignment="1">
      <alignment horizontal="center" vertical="center"/>
    </xf>
    <xf numFmtId="168" fontId="3" fillId="0" borderId="15" xfId="7" applyNumberFormat="1" applyBorder="1" applyAlignment="1">
      <alignment horizontal="left" vertical="center"/>
    </xf>
    <xf numFmtId="168" fontId="3" fillId="0" borderId="1" xfId="7" applyNumberFormat="1" applyAlignment="1">
      <alignment horizontal="left" vertical="center"/>
    </xf>
    <xf numFmtId="168" fontId="3" fillId="0" borderId="1" xfId="7" applyNumberFormat="1" applyAlignment="1">
      <alignment horizontal="center" vertical="center"/>
    </xf>
    <xf numFmtId="168" fontId="3" fillId="0" borderId="16" xfId="7" applyNumberFormat="1" applyBorder="1" applyAlignment="1">
      <alignment horizontal="center" vertical="center"/>
    </xf>
    <xf numFmtId="0" fontId="10" fillId="0" borderId="15" xfId="7" applyFont="1" applyBorder="1" applyAlignment="1">
      <alignment vertical="center"/>
    </xf>
    <xf numFmtId="0" fontId="11" fillId="0" borderId="1" xfId="7" applyFont="1" applyAlignment="1">
      <alignment horizontal="left" vertical="center"/>
    </xf>
    <xf numFmtId="41" fontId="11" fillId="0" borderId="14" xfId="7" applyNumberFormat="1" applyFont="1" applyBorder="1" applyAlignment="1">
      <alignment horizontal="center" vertical="center"/>
    </xf>
    <xf numFmtId="169" fontId="3" fillId="4" borderId="1" xfId="7" applyNumberFormat="1" applyFill="1" applyAlignment="1">
      <alignment horizontal="center" vertical="center"/>
    </xf>
    <xf numFmtId="169" fontId="3" fillId="0" borderId="1" xfId="7" applyNumberFormat="1" applyAlignment="1">
      <alignment horizontal="left" vertical="center"/>
    </xf>
    <xf numFmtId="169" fontId="3" fillId="0" borderId="16" xfId="7" applyNumberFormat="1" applyBorder="1" applyAlignment="1">
      <alignment horizontal="left" vertical="center"/>
    </xf>
    <xf numFmtId="169" fontId="3" fillId="4" borderId="16" xfId="7" applyNumberFormat="1" applyFill="1" applyBorder="1" applyAlignment="1">
      <alignment horizontal="center" vertical="center"/>
    </xf>
    <xf numFmtId="168" fontId="3" fillId="4" borderId="15" xfId="7" applyNumberFormat="1" applyFill="1" applyBorder="1" applyAlignment="1">
      <alignment horizontal="left" vertical="center"/>
    </xf>
    <xf numFmtId="168" fontId="3" fillId="4" borderId="1" xfId="7" applyNumberFormat="1" applyFill="1" applyAlignment="1">
      <alignment horizontal="left" vertical="center"/>
    </xf>
    <xf numFmtId="168" fontId="3" fillId="0" borderId="6" xfId="7" applyNumberFormat="1" applyBorder="1" applyAlignment="1">
      <alignment horizontal="left" vertical="center"/>
    </xf>
    <xf numFmtId="168" fontId="3" fillId="0" borderId="17" xfId="7" applyNumberFormat="1" applyBorder="1" applyAlignment="1">
      <alignment horizontal="left" vertical="center"/>
    </xf>
    <xf numFmtId="168" fontId="3" fillId="0" borderId="17" xfId="7" applyNumberFormat="1" applyBorder="1" applyAlignment="1">
      <alignment horizontal="center" vertical="center"/>
    </xf>
    <xf numFmtId="168" fontId="3" fillId="0" borderId="4" xfId="7" applyNumberFormat="1" applyBorder="1" applyAlignment="1">
      <alignment horizontal="center" vertical="center"/>
    </xf>
    <xf numFmtId="169" fontId="11" fillId="0" borderId="17" xfId="7" applyNumberFormat="1" applyFont="1" applyBorder="1" applyAlignment="1">
      <alignment horizontal="center" vertical="center"/>
    </xf>
    <xf numFmtId="169" fontId="11" fillId="0" borderId="4" xfId="7" applyNumberFormat="1" applyFont="1" applyBorder="1" applyAlignment="1">
      <alignment horizontal="center" vertical="center"/>
    </xf>
    <xf numFmtId="169" fontId="3" fillId="0" borderId="16" xfId="7" applyNumberFormat="1" applyBorder="1" applyAlignment="1">
      <alignment horizontal="center" vertical="center"/>
    </xf>
    <xf numFmtId="166" fontId="9" fillId="0" borderId="15" xfId="2" applyNumberFormat="1" applyFont="1" applyBorder="1" applyAlignment="1">
      <alignment horizontal="left" vertical="center"/>
    </xf>
    <xf numFmtId="0" fontId="9" fillId="0" borderId="14" xfId="7" applyFont="1" applyBorder="1" applyAlignment="1">
      <alignment horizontal="left" vertical="center"/>
    </xf>
    <xf numFmtId="43" fontId="9" fillId="0" borderId="16" xfId="7" applyNumberFormat="1" applyFont="1" applyBorder="1" applyAlignment="1">
      <alignment horizontal="center" vertical="center"/>
    </xf>
    <xf numFmtId="166" fontId="3" fillId="0" borderId="6" xfId="7" applyNumberFormat="1" applyBorder="1" applyAlignment="1">
      <alignment horizontal="left" vertical="center"/>
    </xf>
    <xf numFmtId="166" fontId="3" fillId="0" borderId="17" xfId="7" applyNumberFormat="1" applyBorder="1" applyAlignment="1">
      <alignment horizontal="center" vertical="center"/>
    </xf>
    <xf numFmtId="166" fontId="3" fillId="0" borderId="4" xfId="7" applyNumberFormat="1" applyBorder="1" applyAlignment="1">
      <alignment horizontal="center" vertical="center"/>
    </xf>
    <xf numFmtId="0" fontId="3" fillId="0" borderId="5" xfId="7" applyBorder="1" applyAlignment="1">
      <alignment horizontal="left" vertical="center"/>
    </xf>
    <xf numFmtId="0" fontId="3" fillId="0" borderId="6" xfId="7" applyBorder="1" applyAlignment="1">
      <alignment horizontal="left" vertical="center"/>
    </xf>
    <xf numFmtId="0" fontId="2" fillId="0" borderId="1" xfId="3" applyFont="1" applyAlignment="1">
      <alignment vertical="center"/>
    </xf>
    <xf numFmtId="0" fontId="2" fillId="0" borderId="1" xfId="3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" xfId="7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1" xfId="7" applyFont="1" applyAlignment="1">
      <alignment horizontal="left" vertical="center"/>
    </xf>
    <xf numFmtId="0" fontId="12" fillId="0" borderId="1" xfId="7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15" fontId="12" fillId="0" borderId="3" xfId="3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4" borderId="3" xfId="7" applyFont="1" applyFill="1" applyBorder="1" applyAlignment="1">
      <alignment horizontal="center" vertical="center"/>
    </xf>
    <xf numFmtId="15" fontId="12" fillId="0" borderId="3" xfId="7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5" fontId="14" fillId="0" borderId="0" xfId="0" applyNumberFormat="1" applyFont="1" applyAlignment="1">
      <alignment horizontal="left" vertical="center"/>
    </xf>
    <xf numFmtId="0" fontId="2" fillId="0" borderId="0" xfId="0" pivotButton="1" applyFont="1" applyAlignment="1">
      <alignment horizontal="left"/>
    </xf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7" fillId="0" borderId="1" xfId="0" applyFont="1" applyBorder="1"/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/>
    <xf numFmtId="20" fontId="16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20" fontId="16" fillId="0" borderId="18" xfId="0" applyNumberFormat="1" applyFont="1" applyBorder="1" applyAlignment="1">
      <alignment horizontal="center" vertical="center"/>
    </xf>
    <xf numFmtId="20" fontId="16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/>
    <xf numFmtId="0" fontId="21" fillId="0" borderId="2" xfId="0" applyFont="1" applyBorder="1" applyAlignment="1">
      <alignment vertical="center"/>
    </xf>
    <xf numFmtId="20" fontId="21" fillId="0" borderId="18" xfId="0" applyNumberFormat="1" applyFont="1" applyBorder="1" applyAlignment="1">
      <alignment horizontal="center" vertical="center"/>
    </xf>
    <xf numFmtId="20" fontId="21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/>
    </xf>
    <xf numFmtId="20" fontId="16" fillId="6" borderId="18" xfId="0" applyNumberFormat="1" applyFont="1" applyFill="1" applyBorder="1" applyAlignment="1">
      <alignment horizontal="center" vertical="center"/>
    </xf>
    <xf numFmtId="20" fontId="16" fillId="6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3" applyFont="1" applyBorder="1" applyAlignment="1">
      <alignment horizontal="left" vertical="center"/>
    </xf>
    <xf numFmtId="0" fontId="21" fillId="0" borderId="2" xfId="3" applyFont="1" applyBorder="1" applyAlignment="1">
      <alignment horizontal="center" vertical="center"/>
    </xf>
    <xf numFmtId="0" fontId="16" fillId="0" borderId="2" xfId="3" applyFont="1" applyBorder="1" applyAlignment="1">
      <alignment horizontal="left" vertical="center"/>
    </xf>
    <xf numFmtId="0" fontId="16" fillId="0" borderId="2" xfId="3" applyFont="1" applyBorder="1" applyAlignment="1">
      <alignment horizontal="center" vertical="center"/>
    </xf>
    <xf numFmtId="20" fontId="16" fillId="0" borderId="0" xfId="0" applyNumberFormat="1" applyFont="1" applyAlignment="1">
      <alignment vertical="center"/>
    </xf>
    <xf numFmtId="0" fontId="18" fillId="7" borderId="19" xfId="0" applyFont="1" applyFill="1" applyBorder="1" applyAlignment="1">
      <alignment vertical="center"/>
    </xf>
    <xf numFmtId="0" fontId="17" fillId="8" borderId="22" xfId="0" applyFont="1" applyFill="1" applyBorder="1" applyAlignment="1">
      <alignment horizontal="left" vertical="center"/>
    </xf>
    <xf numFmtId="0" fontId="17" fillId="7" borderId="22" xfId="0" applyFont="1" applyFill="1" applyBorder="1" applyAlignment="1">
      <alignment vertical="center"/>
    </xf>
    <xf numFmtId="0" fontId="18" fillId="8" borderId="20" xfId="3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7" fillId="8" borderId="1" xfId="3" applyFont="1" applyFill="1" applyAlignment="1">
      <alignment horizontal="left" vertical="center"/>
    </xf>
    <xf numFmtId="0" fontId="18" fillId="8" borderId="21" xfId="0" applyFont="1" applyFill="1" applyBorder="1" applyAlignment="1">
      <alignment vertical="center"/>
    </xf>
    <xf numFmtId="0" fontId="17" fillId="8" borderId="23" xfId="0" applyFont="1" applyFill="1" applyBorder="1" applyAlignment="1">
      <alignment horizontal="left" vertical="center"/>
    </xf>
    <xf numFmtId="0" fontId="17" fillId="8" borderId="23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3" applyFont="1" applyFill="1" applyBorder="1" applyAlignment="1">
      <alignment horizontal="left" vertical="center"/>
    </xf>
    <xf numFmtId="0" fontId="17" fillId="7" borderId="24" xfId="0" applyFont="1" applyFill="1" applyBorder="1" applyAlignment="1">
      <alignment vertical="center"/>
    </xf>
    <xf numFmtId="0" fontId="17" fillId="8" borderId="16" xfId="3" applyFont="1" applyFill="1" applyBorder="1" applyAlignment="1">
      <alignment horizontal="left" vertical="center"/>
    </xf>
    <xf numFmtId="0" fontId="17" fillId="8" borderId="25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9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8" borderId="24" xfId="0" applyFont="1" applyFill="1" applyBorder="1" applyAlignment="1">
      <alignment horizontal="left" vertical="center"/>
    </xf>
    <xf numFmtId="0" fontId="17" fillId="8" borderId="1" xfId="3" applyFont="1" applyFill="1" applyBorder="1" applyAlignment="1">
      <alignment horizontal="left" vertical="center"/>
    </xf>
    <xf numFmtId="0" fontId="19" fillId="8" borderId="16" xfId="0" applyFont="1" applyFill="1" applyBorder="1" applyAlignment="1">
      <alignment horizontal="left" vertical="center"/>
    </xf>
    <xf numFmtId="0" fontId="17" fillId="8" borderId="25" xfId="0" applyFont="1" applyFill="1" applyBorder="1" applyAlignment="1">
      <alignment horizontal="left" vertical="center"/>
    </xf>
  </cellXfs>
  <cellStyles count="8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7" xr:uid="{00000000-0005-0000-0000-000007000000}"/>
  </cellStyles>
  <dxfs count="38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92CDDC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69.471812615739" missingItemsLimit="0" createdVersion="8" refreshedVersion="8" minRefreshableVersion="3" recordCount="71" xr:uid="{00000000-000A-0000-FFFF-FFFF9A000000}">
  <cacheSource type="worksheet">
    <worksheetSource ref="B21:H92" sheet="Input"/>
  </cacheSource>
  <cacheFields count="7">
    <cacheField name="VOC" numFmtId="0">
      <sharedItems count="1">
        <s v="TPI"/>
      </sharedItems>
    </cacheField>
    <cacheField name="Route" numFmtId="0">
      <sharedItems containsSemiMixedTypes="0" containsString="0" containsNumber="1" containsInteger="1" minValue="107" maxValue="107" count="1">
        <n v="107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350" maxValue="357" count="8">
        <n v="350"/>
        <n v="351"/>
        <n v="352"/>
        <n v="353"/>
        <n v="354"/>
        <n v="355"/>
        <n v="356"/>
        <n v="357"/>
      </sharedItems>
    </cacheField>
    <cacheField name="Depart" numFmtId="0">
      <sharedItems count="2">
        <s v="Civic Centre"/>
        <s v="Camps Bay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1"/>
    <x v="7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5"/>
    <x v="0"/>
    <x v="0"/>
  </r>
  <r>
    <x v="0"/>
    <x v="0"/>
    <s v="F"/>
    <x v="1"/>
    <x v="0"/>
    <x v="0"/>
    <x v="0"/>
  </r>
  <r>
    <x v="0"/>
    <x v="0"/>
    <s v="F"/>
    <x v="1"/>
    <x v="6"/>
    <x v="0"/>
    <x v="0"/>
  </r>
  <r>
    <x v="0"/>
    <x v="0"/>
    <s v="F"/>
    <x v="1"/>
    <x v="7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5"/>
    <x v="0"/>
    <x v="0"/>
  </r>
  <r>
    <x v="0"/>
    <x v="0"/>
    <s v="F"/>
    <x v="1"/>
    <x v="6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1"/>
    <x v="3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6"/>
    <x v="1"/>
    <x v="0"/>
  </r>
  <r>
    <x v="0"/>
    <x v="0"/>
    <s v="R"/>
    <x v="1"/>
    <x v="7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4"/>
    <x v="1"/>
    <x v="0"/>
  </r>
  <r>
    <x v="0"/>
    <x v="0"/>
    <s v="R"/>
    <x v="1"/>
    <x v="3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6"/>
    <x v="1"/>
    <x v="0"/>
  </r>
  <r>
    <x v="0"/>
    <x v="0"/>
    <s v="R"/>
    <x v="1"/>
    <x v="7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4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55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33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t="grand">
      <x/>
    </i>
  </rowItems>
  <colItems count="1">
    <i/>
  </colItems>
  <dataFields count="1">
    <dataField name="Count of BLOCK" fld="4" subtotal="count" baseField="4" baseItem="0"/>
  </dataFields>
  <formats count="38"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3" type="button" dataOnly="0" labelOnly="1" outline="0" axis="axisRow" fieldPosition="3"/>
    </format>
    <format dxfId="32">
      <pivotArea field="5" type="button" dataOnly="0" labelOnly="1" outline="0" axis="axisRow" fieldPosition="4"/>
    </format>
    <format dxfId="31">
      <pivotArea field="4" type="button" dataOnly="0" labelOnly="1" outline="0" axis="axisRow" fieldPosition="5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grandRow="1" outline="0" fieldPosition="0"/>
    </format>
    <format dxfId="2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2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2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2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2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2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2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92"/>
  <sheetViews>
    <sheetView showGridLines="0" zoomScale="75" zoomScaleNormal="75" workbookViewId="0">
      <pane xSplit="2" ySplit="21" topLeftCell="C26" activePane="bottomRight" state="frozen"/>
      <selection activeCell="H14" sqref="H14:K16"/>
      <selection pane="topRight" activeCell="H14" sqref="H14:K16"/>
      <selection pane="bottomLeft" activeCell="H14" sqref="H14:K16"/>
      <selection pane="bottomRight" activeCell="M48" sqref="M48"/>
    </sheetView>
  </sheetViews>
  <sheetFormatPr defaultColWidth="8" defaultRowHeight="14.4" x14ac:dyDescent="0.25"/>
  <cols>
    <col min="1" max="1" width="3.5" style="5" customWidth="1"/>
    <col min="2" max="2" width="19.09765625" style="3" bestFit="1" customWidth="1"/>
    <col min="3" max="4" width="19.3984375" style="3" bestFit="1" customWidth="1"/>
    <col min="5" max="9" width="15" style="3" customWidth="1"/>
    <col min="10" max="13" width="15" style="5" customWidth="1"/>
    <col min="14" max="14" width="16" style="5" bestFit="1" customWidth="1"/>
    <col min="15" max="15" width="11.3984375" style="5" customWidth="1"/>
    <col min="16" max="16" width="13" style="5" customWidth="1"/>
    <col min="17" max="18" width="13" style="3" customWidth="1"/>
    <col min="19" max="19" width="10.69921875" style="3" bestFit="1" customWidth="1"/>
    <col min="20" max="20" width="9.3984375" style="3" bestFit="1" customWidth="1"/>
    <col min="21" max="21" width="14.09765625" style="3" bestFit="1" customWidth="1"/>
    <col min="22" max="24" width="11.5" style="3" customWidth="1"/>
    <col min="25" max="25" width="11.09765625" style="3" bestFit="1" customWidth="1"/>
    <col min="26" max="26" width="11.8984375" style="3" bestFit="1" customWidth="1"/>
    <col min="27" max="16384" width="8" style="3"/>
  </cols>
  <sheetData>
    <row r="1" spans="2:25" s="2" customFormat="1" ht="18" customHeight="1" x14ac:dyDescent="0.25">
      <c r="B1" s="2" t="s">
        <v>9</v>
      </c>
      <c r="C1" s="26">
        <v>107</v>
      </c>
      <c r="D1" s="27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4"/>
      <c r="R1" s="24"/>
      <c r="S1" s="24"/>
      <c r="T1" s="24"/>
      <c r="U1" s="24"/>
      <c r="V1" s="24"/>
      <c r="W1" s="24"/>
      <c r="X1" s="24"/>
      <c r="Y1" s="24"/>
    </row>
    <row r="2" spans="2:25" s="2" customFormat="1" ht="18" customHeight="1" x14ac:dyDescent="0.25">
      <c r="B2" s="2" t="s">
        <v>0</v>
      </c>
      <c r="C2" s="26" t="s">
        <v>72</v>
      </c>
      <c r="D2" s="27"/>
      <c r="E2" s="24"/>
      <c r="F2" s="24"/>
      <c r="G2" s="24"/>
      <c r="H2" s="24"/>
      <c r="I2" s="25"/>
      <c r="J2" s="25"/>
      <c r="K2" s="25"/>
      <c r="L2" s="25"/>
      <c r="M2" s="25"/>
      <c r="N2" s="25"/>
      <c r="O2" s="25"/>
      <c r="P2" s="25"/>
      <c r="Q2" s="24"/>
      <c r="R2" s="24"/>
      <c r="S2" s="24"/>
      <c r="T2" s="24"/>
      <c r="U2" s="24"/>
      <c r="V2" s="24"/>
      <c r="W2" s="24"/>
      <c r="X2" s="24"/>
      <c r="Y2" s="24"/>
    </row>
    <row r="3" spans="2:25" s="2" customFormat="1" ht="18" customHeight="1" x14ac:dyDescent="0.25">
      <c r="B3" s="2" t="s">
        <v>10</v>
      </c>
      <c r="C3" s="28">
        <v>46116</v>
      </c>
      <c r="D3" s="27"/>
      <c r="E3" s="24"/>
      <c r="I3" s="1"/>
      <c r="J3" s="1"/>
      <c r="K3" s="1"/>
      <c r="L3" s="1"/>
      <c r="M3" s="1"/>
      <c r="N3" s="1"/>
      <c r="O3" s="1"/>
      <c r="P3" s="29"/>
      <c r="Q3" s="30"/>
      <c r="R3" s="30"/>
    </row>
    <row r="4" spans="2:25" s="2" customFormat="1" ht="18" customHeight="1" x14ac:dyDescent="0.25">
      <c r="B4" s="2" t="s">
        <v>1</v>
      </c>
      <c r="C4" s="26" t="s">
        <v>2</v>
      </c>
      <c r="D4" s="31"/>
      <c r="I4" s="1"/>
      <c r="J4" s="1"/>
      <c r="K4" s="1"/>
      <c r="L4" s="1"/>
      <c r="M4" s="1"/>
      <c r="N4" s="1"/>
      <c r="O4" s="1"/>
      <c r="P4" s="29"/>
      <c r="Q4" s="30"/>
      <c r="R4" s="30"/>
    </row>
    <row r="5" spans="2:25" s="2" customFormat="1" ht="18" customHeight="1" x14ac:dyDescent="0.25">
      <c r="B5" s="2" t="s">
        <v>3</v>
      </c>
      <c r="C5" s="26" t="s">
        <v>4</v>
      </c>
      <c r="D5" s="31"/>
      <c r="I5" s="1"/>
      <c r="J5" s="1"/>
      <c r="K5" s="1"/>
      <c r="L5" s="1"/>
      <c r="M5" s="1"/>
      <c r="N5" s="1"/>
      <c r="O5" s="1"/>
      <c r="P5" s="29"/>
      <c r="Q5" s="30"/>
      <c r="R5" s="30"/>
    </row>
    <row r="6" spans="2:25" s="93" customFormat="1" ht="18" customHeight="1" x14ac:dyDescent="0.25">
      <c r="I6" s="94"/>
      <c r="J6" s="94"/>
      <c r="K6" s="94"/>
      <c r="L6" s="94"/>
      <c r="M6" s="94"/>
      <c r="N6" s="94"/>
      <c r="O6" s="94"/>
      <c r="P6" s="32"/>
      <c r="Q6" s="33"/>
      <c r="R6" s="33"/>
    </row>
    <row r="7" spans="2:25" s="30" customFormat="1" ht="51" customHeight="1" x14ac:dyDescent="0.25">
      <c r="B7" s="34">
        <f>$C$1</f>
        <v>107</v>
      </c>
      <c r="C7" s="35" t="s">
        <v>56</v>
      </c>
      <c r="D7" s="36" t="s">
        <v>53</v>
      </c>
      <c r="E7" s="36" t="s">
        <v>54</v>
      </c>
      <c r="F7" s="36" t="s">
        <v>57</v>
      </c>
      <c r="G7" s="36"/>
      <c r="H7" s="36"/>
      <c r="I7" s="37"/>
      <c r="J7" s="37"/>
      <c r="K7" s="37"/>
      <c r="L7" s="37"/>
      <c r="M7" s="37"/>
      <c r="N7" s="37"/>
      <c r="O7" s="37"/>
      <c r="P7" s="38" t="s">
        <v>11</v>
      </c>
      <c r="Q7" s="39" t="s">
        <v>12</v>
      </c>
      <c r="R7" s="40" t="s">
        <v>13</v>
      </c>
      <c r="S7" s="4" t="str">
        <f>$C$5</f>
        <v>9m</v>
      </c>
      <c r="T7" s="41" t="e">
        <f>ROUND(SUM(R17:R19)-SUM(X17:X19),2)</f>
        <v>#REF!</v>
      </c>
      <c r="U7" s="42">
        <f>C3</f>
        <v>46116</v>
      </c>
      <c r="V7" s="43"/>
      <c r="W7" s="43"/>
      <c r="X7" s="43"/>
      <c r="Y7" s="44"/>
    </row>
    <row r="8" spans="2:25" s="33" customFormat="1" ht="18" customHeight="1" x14ac:dyDescent="0.25">
      <c r="B8" s="34" t="str">
        <f>B7 &amp;" Kms"</f>
        <v>107 Kms</v>
      </c>
      <c r="C8" s="45">
        <v>1.45</v>
      </c>
      <c r="D8" s="46">
        <v>8.7200000000000006</v>
      </c>
      <c r="E8" s="46">
        <v>9.36</v>
      </c>
      <c r="F8" s="46">
        <v>1.79</v>
      </c>
      <c r="G8" s="46"/>
      <c r="H8" s="46"/>
      <c r="I8" s="47"/>
      <c r="J8" s="47"/>
      <c r="K8" s="47"/>
      <c r="L8" s="47"/>
      <c r="M8" s="47"/>
      <c r="N8" s="47"/>
      <c r="O8" s="47"/>
      <c r="P8" s="48">
        <f ca="1">R8-Q8</f>
        <v>18.079999999999998</v>
      </c>
      <c r="Q8" s="49">
        <f t="shared" ref="Q8:Q19" ca="1" si="0">SUMIF($C$7:$O$19,"*Pos*",$C8:$O8)</f>
        <v>3.24</v>
      </c>
      <c r="R8" s="50">
        <f t="shared" ref="R8:R19" si="1">SUM(C8:O8)</f>
        <v>21.32</v>
      </c>
      <c r="S8" s="51"/>
      <c r="T8" s="52"/>
      <c r="U8" s="52"/>
      <c r="V8" s="53"/>
      <c r="W8" s="53"/>
      <c r="X8" s="54"/>
      <c r="Y8" s="55"/>
    </row>
    <row r="9" spans="2:25" s="33" customFormat="1" ht="18" customHeight="1" x14ac:dyDescent="0.25">
      <c r="B9" s="6" t="s">
        <v>14</v>
      </c>
      <c r="C9" s="56">
        <v>11</v>
      </c>
      <c r="D9" s="57">
        <v>68</v>
      </c>
      <c r="E9" s="57">
        <v>68</v>
      </c>
      <c r="F9" s="57">
        <v>11</v>
      </c>
      <c r="G9" s="57"/>
      <c r="H9" s="57"/>
      <c r="I9" s="57"/>
      <c r="J9" s="57"/>
      <c r="K9" s="57"/>
      <c r="L9" s="57"/>
      <c r="M9" s="57"/>
      <c r="N9" s="57"/>
      <c r="O9" s="57"/>
      <c r="P9" s="58">
        <f t="shared" ref="P9:P19" ca="1" si="2">R9-Q9</f>
        <v>136</v>
      </c>
      <c r="Q9" s="59">
        <f t="shared" ca="1" si="0"/>
        <v>22</v>
      </c>
      <c r="R9" s="60">
        <f t="shared" si="1"/>
        <v>158</v>
      </c>
      <c r="S9" s="61"/>
      <c r="T9" s="62"/>
      <c r="U9" s="62"/>
      <c r="V9" s="32"/>
      <c r="W9" s="32"/>
      <c r="X9" s="63"/>
      <c r="Y9" s="64"/>
    </row>
    <row r="10" spans="2:25" s="33" customFormat="1" ht="18" customHeight="1" x14ac:dyDescent="0.25">
      <c r="B10" s="7" t="s">
        <v>15</v>
      </c>
      <c r="C10" s="65">
        <f>C9</f>
        <v>11</v>
      </c>
      <c r="D10" s="66">
        <f t="shared" ref="D10:O13" si="3">D9</f>
        <v>68</v>
      </c>
      <c r="E10" s="66">
        <f t="shared" si="3"/>
        <v>68</v>
      </c>
      <c r="F10" s="66">
        <f t="shared" si="3"/>
        <v>11</v>
      </c>
      <c r="G10" s="66"/>
      <c r="H10" s="66"/>
      <c r="I10" s="66"/>
      <c r="J10" s="66"/>
      <c r="K10" s="66"/>
      <c r="L10" s="66"/>
      <c r="M10" s="66"/>
      <c r="N10" s="66"/>
      <c r="O10" s="66">
        <f t="shared" si="3"/>
        <v>0</v>
      </c>
      <c r="P10" s="65">
        <f t="shared" ca="1" si="2"/>
        <v>136</v>
      </c>
      <c r="Q10" s="67">
        <f t="shared" ca="1" si="0"/>
        <v>22</v>
      </c>
      <c r="R10" s="68">
        <f t="shared" si="1"/>
        <v>158</v>
      </c>
      <c r="S10" s="61"/>
      <c r="T10" s="62"/>
      <c r="U10" s="62"/>
      <c r="V10" s="32"/>
      <c r="W10" s="32"/>
      <c r="X10" s="63"/>
      <c r="Y10" s="64"/>
    </row>
    <row r="11" spans="2:25" s="33" customFormat="1" ht="18" customHeight="1" x14ac:dyDescent="0.25">
      <c r="B11" s="7" t="s">
        <v>16</v>
      </c>
      <c r="C11" s="65">
        <f>C10</f>
        <v>11</v>
      </c>
      <c r="D11" s="66">
        <f t="shared" si="3"/>
        <v>68</v>
      </c>
      <c r="E11" s="66">
        <f t="shared" si="3"/>
        <v>68</v>
      </c>
      <c r="F11" s="66">
        <f t="shared" si="3"/>
        <v>11</v>
      </c>
      <c r="G11" s="66"/>
      <c r="H11" s="66"/>
      <c r="I11" s="66"/>
      <c r="J11" s="66"/>
      <c r="K11" s="66"/>
      <c r="L11" s="66"/>
      <c r="M11" s="66"/>
      <c r="N11" s="66"/>
      <c r="O11" s="66">
        <f t="shared" si="3"/>
        <v>0</v>
      </c>
      <c r="P11" s="65">
        <f t="shared" ca="1" si="2"/>
        <v>136</v>
      </c>
      <c r="Q11" s="67">
        <f t="shared" ca="1" si="0"/>
        <v>22</v>
      </c>
      <c r="R11" s="68">
        <f t="shared" si="1"/>
        <v>158</v>
      </c>
      <c r="S11" s="61"/>
      <c r="T11" s="62"/>
      <c r="U11" s="62"/>
      <c r="V11" s="32"/>
      <c r="W11" s="32"/>
      <c r="X11" s="63"/>
      <c r="Y11" s="64"/>
    </row>
    <row r="12" spans="2:25" s="33" customFormat="1" ht="18" customHeight="1" x14ac:dyDescent="0.25">
      <c r="B12" s="7" t="s">
        <v>17</v>
      </c>
      <c r="C12" s="65">
        <f>C11</f>
        <v>11</v>
      </c>
      <c r="D12" s="66">
        <f t="shared" si="3"/>
        <v>68</v>
      </c>
      <c r="E12" s="66">
        <f t="shared" si="3"/>
        <v>68</v>
      </c>
      <c r="F12" s="66">
        <f t="shared" si="3"/>
        <v>11</v>
      </c>
      <c r="G12" s="66"/>
      <c r="H12" s="66"/>
      <c r="I12" s="66"/>
      <c r="J12" s="66"/>
      <c r="K12" s="66"/>
      <c r="L12" s="66"/>
      <c r="M12" s="66"/>
      <c r="N12" s="66"/>
      <c r="O12" s="66">
        <f t="shared" si="3"/>
        <v>0</v>
      </c>
      <c r="P12" s="65">
        <f t="shared" ca="1" si="2"/>
        <v>136</v>
      </c>
      <c r="Q12" s="67">
        <f t="shared" ca="1" si="0"/>
        <v>22</v>
      </c>
      <c r="R12" s="68">
        <f t="shared" si="1"/>
        <v>158</v>
      </c>
      <c r="S12" s="61"/>
      <c r="T12" s="62"/>
      <c r="U12" s="69" t="s">
        <v>71</v>
      </c>
      <c r="V12" s="8"/>
      <c r="W12" s="70"/>
      <c r="X12" s="63"/>
      <c r="Y12" s="71" t="s">
        <v>18</v>
      </c>
    </row>
    <row r="13" spans="2:25" s="30" customFormat="1" ht="18" customHeight="1" x14ac:dyDescent="0.25">
      <c r="B13" s="7" t="s">
        <v>19</v>
      </c>
      <c r="C13" s="65">
        <f>C12</f>
        <v>11</v>
      </c>
      <c r="D13" s="66">
        <f t="shared" si="3"/>
        <v>68</v>
      </c>
      <c r="E13" s="66">
        <f t="shared" si="3"/>
        <v>68</v>
      </c>
      <c r="F13" s="66">
        <f t="shared" si="3"/>
        <v>11</v>
      </c>
      <c r="G13" s="66"/>
      <c r="H13" s="66"/>
      <c r="I13" s="66"/>
      <c r="J13" s="66"/>
      <c r="K13" s="66"/>
      <c r="L13" s="66"/>
      <c r="M13" s="66"/>
      <c r="N13" s="66"/>
      <c r="O13" s="66">
        <f t="shared" si="3"/>
        <v>0</v>
      </c>
      <c r="P13" s="65">
        <f t="shared" ca="1" si="2"/>
        <v>136</v>
      </c>
      <c r="Q13" s="67">
        <f t="shared" ca="1" si="0"/>
        <v>22</v>
      </c>
      <c r="R13" s="68">
        <f t="shared" si="1"/>
        <v>158</v>
      </c>
      <c r="S13" s="61"/>
      <c r="T13" s="62"/>
      <c r="U13" s="9" t="s">
        <v>20</v>
      </c>
      <c r="V13" s="72" t="e">
        <f>'107 (Mon - Fri)'!#REF!</f>
        <v>#REF!</v>
      </c>
      <c r="W13" s="73"/>
      <c r="X13" s="74" t="e">
        <f ca="1">V13-P13</f>
        <v>#REF!</v>
      </c>
      <c r="Y13" s="75" t="e">
        <f>'107 (Mon - Fri)'!#REF!</f>
        <v>#REF!</v>
      </c>
    </row>
    <row r="14" spans="2:25" s="30" customFormat="1" ht="18" customHeight="1" x14ac:dyDescent="0.25">
      <c r="B14" s="7" t="s">
        <v>21</v>
      </c>
      <c r="C14" s="76">
        <v>4</v>
      </c>
      <c r="D14" s="77">
        <v>46</v>
      </c>
      <c r="E14" s="77">
        <v>46</v>
      </c>
      <c r="F14" s="77">
        <v>4</v>
      </c>
      <c r="G14" s="77"/>
      <c r="H14" s="77"/>
      <c r="I14" s="77"/>
      <c r="J14" s="77"/>
      <c r="K14" s="77"/>
      <c r="L14" s="77"/>
      <c r="M14" s="77"/>
      <c r="N14" s="77"/>
      <c r="O14" s="77"/>
      <c r="P14" s="65">
        <f t="shared" ca="1" si="2"/>
        <v>92</v>
      </c>
      <c r="Q14" s="67">
        <f t="shared" ca="1" si="0"/>
        <v>8</v>
      </c>
      <c r="R14" s="68">
        <f t="shared" si="1"/>
        <v>100</v>
      </c>
      <c r="S14" s="61"/>
      <c r="T14" s="62"/>
      <c r="U14" s="9" t="s">
        <v>22</v>
      </c>
      <c r="V14" s="72" t="e">
        <f>'107 (Sat, Sun, PH)'!#REF!</f>
        <v>#REF!</v>
      </c>
      <c r="W14" s="73"/>
      <c r="X14" s="74" t="e">
        <f ca="1">V14-P14</f>
        <v>#REF!</v>
      </c>
      <c r="Y14" s="75" t="e">
        <f>'107 (Sat, Sun, PH)'!#REF!</f>
        <v>#REF!</v>
      </c>
    </row>
    <row r="15" spans="2:25" s="30" customFormat="1" ht="18" customHeight="1" x14ac:dyDescent="0.25">
      <c r="B15" s="7" t="s">
        <v>23</v>
      </c>
      <c r="C15" s="76">
        <f t="shared" ref="C15:O16" si="4">C14</f>
        <v>4</v>
      </c>
      <c r="D15" s="77">
        <f t="shared" si="4"/>
        <v>46</v>
      </c>
      <c r="E15" s="77">
        <f t="shared" si="4"/>
        <v>46</v>
      </c>
      <c r="F15" s="77">
        <f t="shared" si="4"/>
        <v>4</v>
      </c>
      <c r="G15" s="77"/>
      <c r="H15" s="77"/>
      <c r="I15" s="77"/>
      <c r="J15" s="77"/>
      <c r="K15" s="77"/>
      <c r="L15" s="77"/>
      <c r="M15" s="77"/>
      <c r="N15" s="77"/>
      <c r="O15" s="77">
        <f t="shared" si="4"/>
        <v>0</v>
      </c>
      <c r="P15" s="65">
        <f t="shared" ca="1" si="2"/>
        <v>92</v>
      </c>
      <c r="Q15" s="67">
        <f t="shared" ca="1" si="0"/>
        <v>8</v>
      </c>
      <c r="R15" s="68">
        <f t="shared" si="1"/>
        <v>100</v>
      </c>
      <c r="S15" s="61"/>
      <c r="T15" s="62"/>
      <c r="U15" s="9" t="s">
        <v>24</v>
      </c>
      <c r="V15" s="72" t="e">
        <f>V14</f>
        <v>#REF!</v>
      </c>
      <c r="W15" s="73"/>
      <c r="X15" s="74" t="e">
        <f ca="1">V15-P15</f>
        <v>#REF!</v>
      </c>
      <c r="Y15" s="75" t="e">
        <f>Y14</f>
        <v>#REF!</v>
      </c>
    </row>
    <row r="16" spans="2:25" s="30" customFormat="1" ht="18" customHeight="1" x14ac:dyDescent="0.25">
      <c r="B16" s="10" t="s">
        <v>25</v>
      </c>
      <c r="C16" s="78">
        <f t="shared" si="4"/>
        <v>4</v>
      </c>
      <c r="D16" s="79">
        <f t="shared" si="4"/>
        <v>46</v>
      </c>
      <c r="E16" s="79">
        <f t="shared" si="4"/>
        <v>46</v>
      </c>
      <c r="F16" s="79">
        <f t="shared" si="4"/>
        <v>4</v>
      </c>
      <c r="G16" s="79"/>
      <c r="H16" s="79"/>
      <c r="I16" s="79"/>
      <c r="J16" s="79"/>
      <c r="K16" s="79"/>
      <c r="L16" s="79"/>
      <c r="M16" s="79"/>
      <c r="N16" s="79"/>
      <c r="O16" s="79">
        <f t="shared" si="4"/>
        <v>0</v>
      </c>
      <c r="P16" s="78">
        <f t="shared" ca="1" si="2"/>
        <v>92</v>
      </c>
      <c r="Q16" s="80">
        <f t="shared" ca="1" si="0"/>
        <v>8</v>
      </c>
      <c r="R16" s="81">
        <f t="shared" si="1"/>
        <v>100</v>
      </c>
      <c r="S16" s="61"/>
      <c r="T16" s="62"/>
      <c r="U16" s="11" t="s">
        <v>26</v>
      </c>
      <c r="V16" s="82" t="s">
        <v>27</v>
      </c>
      <c r="W16" s="82" t="s">
        <v>28</v>
      </c>
      <c r="X16" s="83" t="s">
        <v>29</v>
      </c>
      <c r="Y16" s="84"/>
    </row>
    <row r="17" spans="2:25" s="30" customFormat="1" ht="18" customHeight="1" x14ac:dyDescent="0.25">
      <c r="B17" s="12" t="str">
        <f>B7&amp;"KMS WKD"</f>
        <v>107KMS WKD</v>
      </c>
      <c r="C17" s="13">
        <f>C8*C12</f>
        <v>15.95</v>
      </c>
      <c r="D17" s="13">
        <f>D8*D12</f>
        <v>592.96</v>
      </c>
      <c r="E17" s="13">
        <f>E8*E12</f>
        <v>636.48</v>
      </c>
      <c r="F17" s="13">
        <f>F8*F12</f>
        <v>19.690000000000001</v>
      </c>
      <c r="G17" s="13"/>
      <c r="H17" s="13"/>
      <c r="I17" s="13"/>
      <c r="J17" s="13"/>
      <c r="K17" s="13"/>
      <c r="L17" s="13"/>
      <c r="M17" s="13"/>
      <c r="N17" s="13"/>
      <c r="O17" s="13">
        <f>O8*O12</f>
        <v>0</v>
      </c>
      <c r="P17" s="85">
        <f ca="1">R17-Q17</f>
        <v>1229.44</v>
      </c>
      <c r="Q17" s="14">
        <f t="shared" ca="1" si="0"/>
        <v>35.64</v>
      </c>
      <c r="R17" s="15">
        <f t="shared" si="1"/>
        <v>1265.0800000000002</v>
      </c>
      <c r="S17" s="86"/>
      <c r="T17" s="9"/>
      <c r="U17" s="9" t="s">
        <v>20</v>
      </c>
      <c r="V17" s="16" t="e">
        <f>'107 (Mon - Fri)'!#REF!</f>
        <v>#REF!</v>
      </c>
      <c r="W17" s="16" t="e">
        <f>'107 (Mon - Fri)'!#REF!</f>
        <v>#REF!</v>
      </c>
      <c r="X17" s="17" t="e">
        <f>V17+W17</f>
        <v>#REF!</v>
      </c>
      <c r="Y17" s="87"/>
    </row>
    <row r="18" spans="2:25" s="30" customFormat="1" ht="18" customHeight="1" x14ac:dyDescent="0.25">
      <c r="B18" s="12" t="str">
        <f>B7&amp;"KMS SAT"</f>
        <v>107KMS SAT</v>
      </c>
      <c r="C18" s="13">
        <f>C8*C14</f>
        <v>5.8</v>
      </c>
      <c r="D18" s="13">
        <f>D8*D14</f>
        <v>401.12</v>
      </c>
      <c r="E18" s="13">
        <f>E8*E14</f>
        <v>430.55999999999995</v>
      </c>
      <c r="F18" s="13">
        <f>F8*F14</f>
        <v>7.16</v>
      </c>
      <c r="G18" s="13"/>
      <c r="H18" s="13"/>
      <c r="I18" s="13"/>
      <c r="J18" s="13"/>
      <c r="K18" s="13"/>
      <c r="L18" s="13"/>
      <c r="M18" s="13"/>
      <c r="N18" s="13"/>
      <c r="O18" s="13">
        <f>O8*O14</f>
        <v>0</v>
      </c>
      <c r="P18" s="85">
        <f ca="1">R18-Q18</f>
        <v>831.68</v>
      </c>
      <c r="Q18" s="14">
        <f t="shared" ca="1" si="0"/>
        <v>12.96</v>
      </c>
      <c r="R18" s="15">
        <f t="shared" si="1"/>
        <v>844.64</v>
      </c>
      <c r="S18" s="86"/>
      <c r="T18" s="9"/>
      <c r="U18" s="9" t="s">
        <v>22</v>
      </c>
      <c r="V18" s="16" t="e">
        <f>'107 (Sat, Sun, PH)'!#REF!</f>
        <v>#REF!</v>
      </c>
      <c r="W18" s="16" t="e">
        <f>'107 (Sat, Sun, PH)'!#REF!</f>
        <v>#REF!</v>
      </c>
      <c r="X18" s="17" t="e">
        <f>V18+W18</f>
        <v>#REF!</v>
      </c>
      <c r="Y18" s="18"/>
    </row>
    <row r="19" spans="2:25" s="30" customFormat="1" ht="18" customHeight="1" x14ac:dyDescent="0.25">
      <c r="B19" s="10" t="str">
        <f>B7&amp;"KMS SUN/PH"</f>
        <v>107KMS SUN/PH</v>
      </c>
      <c r="C19" s="19">
        <f>C8*C15</f>
        <v>5.8</v>
      </c>
      <c r="D19" s="19">
        <f>D8*D15</f>
        <v>401.12</v>
      </c>
      <c r="E19" s="19">
        <f>E8*E15</f>
        <v>430.55999999999995</v>
      </c>
      <c r="F19" s="19">
        <f>F8*F15</f>
        <v>7.16</v>
      </c>
      <c r="G19" s="19"/>
      <c r="H19" s="19"/>
      <c r="I19" s="19"/>
      <c r="J19" s="19"/>
      <c r="K19" s="19"/>
      <c r="L19" s="19"/>
      <c r="M19" s="19"/>
      <c r="N19" s="19"/>
      <c r="O19" s="19">
        <f>O8*O15</f>
        <v>0</v>
      </c>
      <c r="P19" s="88">
        <f t="shared" ca="1" si="2"/>
        <v>831.68</v>
      </c>
      <c r="Q19" s="89">
        <f t="shared" ca="1" si="0"/>
        <v>12.96</v>
      </c>
      <c r="R19" s="90">
        <f t="shared" si="1"/>
        <v>844.64</v>
      </c>
      <c r="S19" s="91"/>
      <c r="T19" s="92"/>
      <c r="U19" s="20" t="s">
        <v>24</v>
      </c>
      <c r="V19" s="21" t="e">
        <f>V18</f>
        <v>#REF!</v>
      </c>
      <c r="W19" s="21" t="e">
        <f>W18</f>
        <v>#REF!</v>
      </c>
      <c r="X19" s="22" t="e">
        <f>X18</f>
        <v>#REF!</v>
      </c>
      <c r="Y19" s="23"/>
    </row>
    <row r="20" spans="2:25" s="30" customFormat="1" ht="18" customHeight="1" x14ac:dyDescent="0.25">
      <c r="I20" s="29"/>
      <c r="J20" s="29"/>
      <c r="K20" s="29"/>
      <c r="L20" s="29"/>
      <c r="M20" s="29"/>
      <c r="N20" s="29"/>
      <c r="O20" s="29"/>
      <c r="P20" s="29"/>
    </row>
    <row r="21" spans="2:25" s="97" customFormat="1" ht="18" customHeight="1" x14ac:dyDescent="0.25">
      <c r="B21" s="98" t="s">
        <v>1</v>
      </c>
      <c r="C21" s="98" t="s">
        <v>64</v>
      </c>
      <c r="D21" s="98" t="s">
        <v>62</v>
      </c>
      <c r="E21" s="98" t="s">
        <v>63</v>
      </c>
      <c r="F21" s="98" t="s">
        <v>59</v>
      </c>
      <c r="G21" s="98" t="s">
        <v>65</v>
      </c>
      <c r="H21" s="98" t="s">
        <v>70</v>
      </c>
      <c r="I21" s="99"/>
      <c r="J21" s="99"/>
      <c r="K21" s="99"/>
      <c r="L21" s="99"/>
      <c r="M21" s="99"/>
      <c r="N21" s="99"/>
      <c r="O21" s="99"/>
      <c r="P21" s="99"/>
      <c r="Q21" s="100"/>
      <c r="R21" s="100"/>
      <c r="U21" s="101"/>
      <c r="V21" s="101"/>
      <c r="W21" s="101"/>
      <c r="X21" s="101"/>
      <c r="Y21" s="101"/>
    </row>
    <row r="22" spans="2:25" s="101" customFormat="1" ht="18" customHeight="1" x14ac:dyDescent="0.3">
      <c r="B22" s="102" t="str">
        <f>$C$4</f>
        <v>TPI</v>
      </c>
      <c r="C22" s="102">
        <f>$C$1</f>
        <v>107</v>
      </c>
      <c r="D22" s="103" t="s">
        <v>66</v>
      </c>
      <c r="E22" s="103" t="s">
        <v>60</v>
      </c>
      <c r="F22" s="104">
        <v>350</v>
      </c>
      <c r="G22" s="103" t="s">
        <v>30</v>
      </c>
      <c r="H22" s="105">
        <f>$C$3</f>
        <v>46116</v>
      </c>
      <c r="I22" s="106"/>
      <c r="J22" s="111" t="s">
        <v>1</v>
      </c>
      <c r="K22" s="111" t="s">
        <v>64</v>
      </c>
      <c r="L22" s="111" t="s">
        <v>70</v>
      </c>
      <c r="M22" s="111" t="s">
        <v>63</v>
      </c>
      <c r="N22" s="111" t="s">
        <v>65</v>
      </c>
      <c r="O22" s="111" t="s">
        <v>59</v>
      </c>
      <c r="P22" s="112" t="s">
        <v>69</v>
      </c>
      <c r="Q22" s="100"/>
      <c r="R22" s="100"/>
    </row>
    <row r="23" spans="2:25" s="95" customFormat="1" ht="18" customHeight="1" x14ac:dyDescent="0.3">
      <c r="B23" s="102" t="str">
        <f t="shared" ref="B23:B86" si="5">$C$4</f>
        <v>TPI</v>
      </c>
      <c r="C23" s="102">
        <f t="shared" ref="C23:C86" si="6">$C$1</f>
        <v>107</v>
      </c>
      <c r="D23" s="103" t="s">
        <v>66</v>
      </c>
      <c r="E23" s="103" t="s">
        <v>60</v>
      </c>
      <c r="F23" s="103">
        <v>351</v>
      </c>
      <c r="G23" s="107" t="s">
        <v>30</v>
      </c>
      <c r="H23" s="108">
        <f t="shared" ref="H23:H86" si="7">$C$3</f>
        <v>46116</v>
      </c>
      <c r="I23" s="96"/>
      <c r="J23" s="112" t="s">
        <v>2</v>
      </c>
      <c r="K23" s="112">
        <v>107</v>
      </c>
      <c r="L23" s="113">
        <v>46116</v>
      </c>
      <c r="M23" s="112" t="s">
        <v>60</v>
      </c>
      <c r="N23" s="112" t="s">
        <v>6</v>
      </c>
      <c r="O23" s="112">
        <v>350</v>
      </c>
      <c r="P23" s="112">
        <v>3</v>
      </c>
      <c r="Q23" s="96"/>
      <c r="R23" s="96"/>
      <c r="S23" s="96"/>
      <c r="T23" s="96"/>
      <c r="U23" s="96"/>
      <c r="V23" s="96"/>
      <c r="W23" s="96"/>
      <c r="X23" s="96"/>
      <c r="Y23" s="96"/>
    </row>
    <row r="24" spans="2:25" s="95" customFormat="1" ht="18" customHeight="1" x14ac:dyDescent="0.3">
      <c r="B24" s="102" t="str">
        <f t="shared" si="5"/>
        <v>TPI</v>
      </c>
      <c r="C24" s="102">
        <f t="shared" si="6"/>
        <v>107</v>
      </c>
      <c r="D24" s="103" t="s">
        <v>66</v>
      </c>
      <c r="E24" s="103" t="s">
        <v>60</v>
      </c>
      <c r="F24" s="103">
        <v>352</v>
      </c>
      <c r="G24" s="107" t="s">
        <v>30</v>
      </c>
      <c r="H24" s="108">
        <f t="shared" si="7"/>
        <v>46116</v>
      </c>
      <c r="I24" s="96"/>
      <c r="J24" s="112" t="s">
        <v>2</v>
      </c>
      <c r="K24" s="112">
        <v>107</v>
      </c>
      <c r="L24" s="113">
        <v>46116</v>
      </c>
      <c r="M24" s="112" t="s">
        <v>60</v>
      </c>
      <c r="N24" s="112" t="s">
        <v>6</v>
      </c>
      <c r="O24" s="112">
        <v>351</v>
      </c>
      <c r="P24" s="112">
        <v>3</v>
      </c>
      <c r="Q24" s="96"/>
      <c r="R24" s="96"/>
      <c r="S24" s="96"/>
      <c r="T24" s="96"/>
      <c r="U24" s="96"/>
      <c r="V24" s="96"/>
      <c r="W24" s="96"/>
      <c r="X24" s="96"/>
      <c r="Y24" s="96"/>
    </row>
    <row r="25" spans="2:25" s="95" customFormat="1" ht="18" customHeight="1" x14ac:dyDescent="0.3">
      <c r="B25" s="102" t="str">
        <f t="shared" si="5"/>
        <v>TPI</v>
      </c>
      <c r="C25" s="102">
        <f t="shared" si="6"/>
        <v>107</v>
      </c>
      <c r="D25" s="103" t="s">
        <v>66</v>
      </c>
      <c r="E25" s="103" t="s">
        <v>60</v>
      </c>
      <c r="F25" s="103">
        <v>353</v>
      </c>
      <c r="G25" s="107" t="s">
        <v>30</v>
      </c>
      <c r="H25" s="108">
        <f t="shared" si="7"/>
        <v>46116</v>
      </c>
      <c r="I25" s="96"/>
      <c r="J25" s="112" t="s">
        <v>2</v>
      </c>
      <c r="K25" s="112">
        <v>107</v>
      </c>
      <c r="L25" s="113">
        <v>46116</v>
      </c>
      <c r="M25" s="112" t="s">
        <v>60</v>
      </c>
      <c r="N25" s="112" t="s">
        <v>6</v>
      </c>
      <c r="O25" s="112">
        <v>352</v>
      </c>
      <c r="P25" s="112">
        <v>2</v>
      </c>
      <c r="Q25" s="96"/>
      <c r="R25" s="96"/>
      <c r="S25" s="96"/>
      <c r="T25" s="96"/>
      <c r="U25" s="96"/>
      <c r="V25" s="96"/>
      <c r="W25" s="96"/>
      <c r="X25" s="96"/>
      <c r="Y25" s="96"/>
    </row>
    <row r="26" spans="2:25" s="95" customFormat="1" ht="18" customHeight="1" x14ac:dyDescent="0.3">
      <c r="B26" s="102" t="str">
        <f t="shared" si="5"/>
        <v>TPI</v>
      </c>
      <c r="C26" s="102">
        <f t="shared" si="6"/>
        <v>107</v>
      </c>
      <c r="D26" s="103" t="s">
        <v>66</v>
      </c>
      <c r="E26" s="103" t="s">
        <v>60</v>
      </c>
      <c r="F26" s="103">
        <v>354</v>
      </c>
      <c r="G26" s="107" t="s">
        <v>30</v>
      </c>
      <c r="H26" s="108">
        <f t="shared" si="7"/>
        <v>46116</v>
      </c>
      <c r="I26" s="96"/>
      <c r="J26" s="112" t="s">
        <v>2</v>
      </c>
      <c r="K26" s="112">
        <v>107</v>
      </c>
      <c r="L26" s="113">
        <v>46116</v>
      </c>
      <c r="M26" s="112" t="s">
        <v>60</v>
      </c>
      <c r="N26" s="112" t="s">
        <v>6</v>
      </c>
      <c r="O26" s="112">
        <v>353</v>
      </c>
      <c r="P26" s="112">
        <v>2</v>
      </c>
      <c r="Q26" s="96"/>
      <c r="R26" s="96"/>
      <c r="S26" s="96"/>
      <c r="T26" s="96"/>
      <c r="U26" s="96"/>
      <c r="V26" s="96"/>
      <c r="W26" s="96"/>
      <c r="X26" s="96"/>
      <c r="Y26" s="96"/>
    </row>
    <row r="27" spans="2:25" s="95" customFormat="1" ht="18" customHeight="1" x14ac:dyDescent="0.3">
      <c r="B27" s="102" t="str">
        <f t="shared" si="5"/>
        <v>TPI</v>
      </c>
      <c r="C27" s="102">
        <f t="shared" si="6"/>
        <v>107</v>
      </c>
      <c r="D27" s="103" t="s">
        <v>66</v>
      </c>
      <c r="E27" s="103" t="s">
        <v>60</v>
      </c>
      <c r="F27" s="103">
        <v>355</v>
      </c>
      <c r="G27" s="107" t="s">
        <v>30</v>
      </c>
      <c r="H27" s="108">
        <f t="shared" si="7"/>
        <v>46116</v>
      </c>
      <c r="I27" s="96"/>
      <c r="J27" s="112" t="s">
        <v>2</v>
      </c>
      <c r="K27" s="112">
        <v>107</v>
      </c>
      <c r="L27" s="113">
        <v>46116</v>
      </c>
      <c r="M27" s="112" t="s">
        <v>60</v>
      </c>
      <c r="N27" s="112" t="s">
        <v>6</v>
      </c>
      <c r="O27" s="112">
        <v>354</v>
      </c>
      <c r="P27" s="112">
        <v>2</v>
      </c>
      <c r="Q27" s="96"/>
      <c r="R27" s="96"/>
      <c r="S27" s="96"/>
      <c r="T27" s="96"/>
      <c r="U27" s="96"/>
      <c r="V27" s="96"/>
      <c r="W27" s="96"/>
      <c r="X27" s="96"/>
      <c r="Y27" s="96"/>
    </row>
    <row r="28" spans="2:25" s="95" customFormat="1" ht="18" customHeight="1" x14ac:dyDescent="0.3">
      <c r="B28" s="102" t="str">
        <f t="shared" si="5"/>
        <v>TPI</v>
      </c>
      <c r="C28" s="102">
        <f t="shared" si="6"/>
        <v>107</v>
      </c>
      <c r="D28" s="103" t="s">
        <v>66</v>
      </c>
      <c r="E28" s="103" t="s">
        <v>60</v>
      </c>
      <c r="F28" s="103">
        <v>356</v>
      </c>
      <c r="G28" s="107" t="s">
        <v>30</v>
      </c>
      <c r="H28" s="108">
        <f t="shared" si="7"/>
        <v>46116</v>
      </c>
      <c r="I28" s="96"/>
      <c r="J28" s="112" t="s">
        <v>2</v>
      </c>
      <c r="K28" s="112">
        <v>107</v>
      </c>
      <c r="L28" s="113">
        <v>46116</v>
      </c>
      <c r="M28" s="112" t="s">
        <v>60</v>
      </c>
      <c r="N28" s="112" t="s">
        <v>6</v>
      </c>
      <c r="O28" s="112">
        <v>355</v>
      </c>
      <c r="P28" s="112">
        <v>2</v>
      </c>
      <c r="Q28" s="96"/>
      <c r="R28" s="96"/>
      <c r="S28" s="96"/>
      <c r="T28" s="96"/>
      <c r="U28" s="96"/>
      <c r="V28" s="96"/>
      <c r="W28" s="96"/>
      <c r="X28" s="96"/>
      <c r="Y28" s="96"/>
    </row>
    <row r="29" spans="2:25" s="95" customFormat="1" ht="18" customHeight="1" x14ac:dyDescent="0.3">
      <c r="B29" s="102" t="str">
        <f t="shared" si="5"/>
        <v>TPI</v>
      </c>
      <c r="C29" s="102">
        <f t="shared" si="6"/>
        <v>107</v>
      </c>
      <c r="D29" s="103" t="s">
        <v>66</v>
      </c>
      <c r="E29" s="103" t="s">
        <v>60</v>
      </c>
      <c r="F29" s="103">
        <v>357</v>
      </c>
      <c r="G29" s="107" t="s">
        <v>30</v>
      </c>
      <c r="H29" s="108">
        <f t="shared" si="7"/>
        <v>46116</v>
      </c>
      <c r="I29" s="96"/>
      <c r="J29" s="112" t="s">
        <v>2</v>
      </c>
      <c r="K29" s="112">
        <v>107</v>
      </c>
      <c r="L29" s="113">
        <v>46116</v>
      </c>
      <c r="M29" s="112" t="s">
        <v>60</v>
      </c>
      <c r="N29" s="112" t="s">
        <v>6</v>
      </c>
      <c r="O29" s="112">
        <v>356</v>
      </c>
      <c r="P29" s="112">
        <v>2</v>
      </c>
      <c r="Q29" s="96"/>
      <c r="R29" s="96"/>
      <c r="S29" s="96"/>
      <c r="T29" s="96"/>
      <c r="U29" s="96"/>
      <c r="V29" s="96"/>
      <c r="W29" s="96"/>
      <c r="X29" s="96"/>
      <c r="Y29" s="96"/>
    </row>
    <row r="30" spans="2:25" s="95" customFormat="1" ht="18" customHeight="1" x14ac:dyDescent="0.3">
      <c r="B30" s="102" t="str">
        <f t="shared" si="5"/>
        <v>TPI</v>
      </c>
      <c r="C30" s="102">
        <f t="shared" si="6"/>
        <v>107</v>
      </c>
      <c r="D30" s="103" t="s">
        <v>66</v>
      </c>
      <c r="E30" s="103" t="s">
        <v>60</v>
      </c>
      <c r="F30" s="103">
        <v>350</v>
      </c>
      <c r="G30" s="107" t="s">
        <v>30</v>
      </c>
      <c r="H30" s="108">
        <f t="shared" si="7"/>
        <v>46116</v>
      </c>
      <c r="I30" s="96"/>
      <c r="J30" s="112" t="s">
        <v>2</v>
      </c>
      <c r="K30" s="112">
        <v>107</v>
      </c>
      <c r="L30" s="113">
        <v>46116</v>
      </c>
      <c r="M30" s="112" t="s">
        <v>60</v>
      </c>
      <c r="N30" s="112" t="s">
        <v>6</v>
      </c>
      <c r="O30" s="112">
        <v>357</v>
      </c>
      <c r="P30" s="112">
        <v>2</v>
      </c>
      <c r="Q30" s="96"/>
      <c r="R30" s="96"/>
      <c r="S30" s="96"/>
      <c r="T30" s="96"/>
      <c r="U30" s="96"/>
      <c r="V30" s="96"/>
      <c r="W30" s="96"/>
      <c r="X30" s="96"/>
      <c r="Y30" s="96"/>
    </row>
    <row r="31" spans="2:25" s="95" customFormat="1" ht="18" customHeight="1" x14ac:dyDescent="0.3">
      <c r="B31" s="102" t="str">
        <f t="shared" si="5"/>
        <v>TPI</v>
      </c>
      <c r="C31" s="102">
        <f t="shared" si="6"/>
        <v>107</v>
      </c>
      <c r="D31" s="103" t="s">
        <v>66</v>
      </c>
      <c r="E31" s="103" t="s">
        <v>60</v>
      </c>
      <c r="F31" s="103">
        <v>351</v>
      </c>
      <c r="G31" s="107" t="s">
        <v>30</v>
      </c>
      <c r="H31" s="108">
        <f t="shared" si="7"/>
        <v>46116</v>
      </c>
      <c r="I31" s="96"/>
      <c r="J31" s="112" t="s">
        <v>2</v>
      </c>
      <c r="K31" s="112">
        <v>107</v>
      </c>
      <c r="L31" s="113">
        <v>46116</v>
      </c>
      <c r="M31" s="112" t="s">
        <v>60</v>
      </c>
      <c r="N31" s="112" t="s">
        <v>30</v>
      </c>
      <c r="O31" s="112">
        <v>350</v>
      </c>
      <c r="P31" s="112">
        <v>3</v>
      </c>
      <c r="Q31" s="96"/>
      <c r="R31" s="96"/>
      <c r="S31" s="96"/>
      <c r="T31" s="96"/>
      <c r="U31" s="96"/>
      <c r="V31" s="96"/>
      <c r="W31" s="96"/>
      <c r="X31" s="96"/>
      <c r="Y31" s="96"/>
    </row>
    <row r="32" spans="2:25" s="95" customFormat="1" ht="18" customHeight="1" x14ac:dyDescent="0.3">
      <c r="B32" s="102" t="str">
        <f t="shared" si="5"/>
        <v>TPI</v>
      </c>
      <c r="C32" s="102">
        <f t="shared" si="6"/>
        <v>107</v>
      </c>
      <c r="D32" s="103" t="s">
        <v>66</v>
      </c>
      <c r="E32" s="103" t="s">
        <v>60</v>
      </c>
      <c r="F32" s="103">
        <v>352</v>
      </c>
      <c r="G32" s="107" t="s">
        <v>30</v>
      </c>
      <c r="H32" s="108">
        <f t="shared" si="7"/>
        <v>46116</v>
      </c>
      <c r="I32" s="96"/>
      <c r="J32" s="112" t="s">
        <v>2</v>
      </c>
      <c r="K32" s="112">
        <v>107</v>
      </c>
      <c r="L32" s="113">
        <v>46116</v>
      </c>
      <c r="M32" s="112" t="s">
        <v>60</v>
      </c>
      <c r="N32" s="112" t="s">
        <v>30</v>
      </c>
      <c r="O32" s="112">
        <v>351</v>
      </c>
      <c r="P32" s="112">
        <v>3</v>
      </c>
      <c r="Q32" s="96"/>
      <c r="R32" s="96"/>
      <c r="S32" s="96"/>
      <c r="T32" s="96"/>
      <c r="U32" s="96"/>
      <c r="V32" s="96"/>
      <c r="W32" s="96"/>
      <c r="X32" s="96"/>
      <c r="Y32" s="96"/>
    </row>
    <row r="33" spans="2:16" s="95" customFormat="1" ht="18" customHeight="1" x14ac:dyDescent="0.3">
      <c r="B33" s="102" t="str">
        <f t="shared" si="5"/>
        <v>TPI</v>
      </c>
      <c r="C33" s="102">
        <f t="shared" si="6"/>
        <v>107</v>
      </c>
      <c r="D33" s="103" t="s">
        <v>66</v>
      </c>
      <c r="E33" s="103" t="s">
        <v>60</v>
      </c>
      <c r="F33" s="103">
        <v>353</v>
      </c>
      <c r="G33" s="107" t="s">
        <v>30</v>
      </c>
      <c r="H33" s="108">
        <f t="shared" si="7"/>
        <v>46116</v>
      </c>
      <c r="I33" s="96"/>
      <c r="J33" s="112" t="s">
        <v>2</v>
      </c>
      <c r="K33" s="112">
        <v>107</v>
      </c>
      <c r="L33" s="113">
        <v>46116</v>
      </c>
      <c r="M33" s="112" t="s">
        <v>60</v>
      </c>
      <c r="N33" s="112" t="s">
        <v>30</v>
      </c>
      <c r="O33" s="112">
        <v>352</v>
      </c>
      <c r="P33" s="112">
        <v>3</v>
      </c>
    </row>
    <row r="34" spans="2:16" s="95" customFormat="1" ht="18" customHeight="1" x14ac:dyDescent="0.3">
      <c r="B34" s="102" t="str">
        <f t="shared" si="5"/>
        <v>TPI</v>
      </c>
      <c r="C34" s="102">
        <f t="shared" si="6"/>
        <v>107</v>
      </c>
      <c r="D34" s="103" t="s">
        <v>66</v>
      </c>
      <c r="E34" s="103" t="s">
        <v>60</v>
      </c>
      <c r="F34" s="103">
        <v>354</v>
      </c>
      <c r="G34" s="107" t="s">
        <v>30</v>
      </c>
      <c r="H34" s="108">
        <f t="shared" si="7"/>
        <v>46116</v>
      </c>
      <c r="I34" s="96"/>
      <c r="J34" s="112" t="s">
        <v>2</v>
      </c>
      <c r="K34" s="112">
        <v>107</v>
      </c>
      <c r="L34" s="113">
        <v>46116</v>
      </c>
      <c r="M34" s="112" t="s">
        <v>60</v>
      </c>
      <c r="N34" s="112" t="s">
        <v>30</v>
      </c>
      <c r="O34" s="112">
        <v>353</v>
      </c>
      <c r="P34" s="112">
        <v>3</v>
      </c>
    </row>
    <row r="35" spans="2:16" s="95" customFormat="1" ht="18" customHeight="1" x14ac:dyDescent="0.3">
      <c r="B35" s="102" t="str">
        <f t="shared" si="5"/>
        <v>TPI</v>
      </c>
      <c r="C35" s="102">
        <f t="shared" si="6"/>
        <v>107</v>
      </c>
      <c r="D35" s="103" t="s">
        <v>66</v>
      </c>
      <c r="E35" s="103" t="s">
        <v>60</v>
      </c>
      <c r="F35" s="103">
        <v>355</v>
      </c>
      <c r="G35" s="107" t="s">
        <v>30</v>
      </c>
      <c r="H35" s="108">
        <f t="shared" si="7"/>
        <v>46116</v>
      </c>
      <c r="I35" s="96"/>
      <c r="J35" s="112" t="s">
        <v>2</v>
      </c>
      <c r="K35" s="112">
        <v>107</v>
      </c>
      <c r="L35" s="113">
        <v>46116</v>
      </c>
      <c r="M35" s="112" t="s">
        <v>60</v>
      </c>
      <c r="N35" s="112" t="s">
        <v>30</v>
      </c>
      <c r="O35" s="112">
        <v>354</v>
      </c>
      <c r="P35" s="112">
        <v>3</v>
      </c>
    </row>
    <row r="36" spans="2:16" s="95" customFormat="1" ht="18" customHeight="1" x14ac:dyDescent="0.3">
      <c r="B36" s="102" t="str">
        <f t="shared" si="5"/>
        <v>TPI</v>
      </c>
      <c r="C36" s="102">
        <f t="shared" si="6"/>
        <v>107</v>
      </c>
      <c r="D36" s="103" t="s">
        <v>66</v>
      </c>
      <c r="E36" s="103" t="s">
        <v>60</v>
      </c>
      <c r="F36" s="103">
        <v>356</v>
      </c>
      <c r="G36" s="107" t="s">
        <v>30</v>
      </c>
      <c r="H36" s="108">
        <f t="shared" si="7"/>
        <v>46116</v>
      </c>
      <c r="I36" s="96"/>
      <c r="J36" s="112" t="s">
        <v>2</v>
      </c>
      <c r="K36" s="112">
        <v>107</v>
      </c>
      <c r="L36" s="113">
        <v>46116</v>
      </c>
      <c r="M36" s="112" t="s">
        <v>60</v>
      </c>
      <c r="N36" s="112" t="s">
        <v>30</v>
      </c>
      <c r="O36" s="112">
        <v>355</v>
      </c>
      <c r="P36" s="112">
        <v>3</v>
      </c>
    </row>
    <row r="37" spans="2:16" s="95" customFormat="1" ht="18" customHeight="1" x14ac:dyDescent="0.3">
      <c r="B37" s="102" t="str">
        <f t="shared" si="5"/>
        <v>TPI</v>
      </c>
      <c r="C37" s="102">
        <f t="shared" si="6"/>
        <v>107</v>
      </c>
      <c r="D37" s="103" t="s">
        <v>66</v>
      </c>
      <c r="E37" s="103" t="s">
        <v>60</v>
      </c>
      <c r="F37" s="103">
        <v>357</v>
      </c>
      <c r="G37" s="107" t="s">
        <v>30</v>
      </c>
      <c r="H37" s="108">
        <f t="shared" si="7"/>
        <v>46116</v>
      </c>
      <c r="I37" s="96"/>
      <c r="J37" s="112" t="s">
        <v>2</v>
      </c>
      <c r="K37" s="112">
        <v>107</v>
      </c>
      <c r="L37" s="113">
        <v>46116</v>
      </c>
      <c r="M37" s="112" t="s">
        <v>60</v>
      </c>
      <c r="N37" s="112" t="s">
        <v>30</v>
      </c>
      <c r="O37" s="112">
        <v>356</v>
      </c>
      <c r="P37" s="112">
        <v>2</v>
      </c>
    </row>
    <row r="38" spans="2:16" s="95" customFormat="1" ht="18" customHeight="1" x14ac:dyDescent="0.3">
      <c r="B38" s="102" t="str">
        <f t="shared" si="5"/>
        <v>TPI</v>
      </c>
      <c r="C38" s="102">
        <f t="shared" si="6"/>
        <v>107</v>
      </c>
      <c r="D38" s="103" t="s">
        <v>66</v>
      </c>
      <c r="E38" s="103" t="s">
        <v>60</v>
      </c>
      <c r="F38" s="103">
        <v>350</v>
      </c>
      <c r="G38" s="107" t="s">
        <v>30</v>
      </c>
      <c r="H38" s="108">
        <f t="shared" si="7"/>
        <v>46116</v>
      </c>
      <c r="I38" s="96"/>
      <c r="J38" s="112" t="s">
        <v>2</v>
      </c>
      <c r="K38" s="112">
        <v>107</v>
      </c>
      <c r="L38" s="113">
        <v>46116</v>
      </c>
      <c r="M38" s="112" t="s">
        <v>60</v>
      </c>
      <c r="N38" s="112" t="s">
        <v>30</v>
      </c>
      <c r="O38" s="112">
        <v>357</v>
      </c>
      <c r="P38" s="112">
        <v>2</v>
      </c>
    </row>
    <row r="39" spans="2:16" s="95" customFormat="1" ht="18" customHeight="1" x14ac:dyDescent="0.3">
      <c r="B39" s="102" t="str">
        <f t="shared" si="5"/>
        <v>TPI</v>
      </c>
      <c r="C39" s="102">
        <f t="shared" si="6"/>
        <v>107</v>
      </c>
      <c r="D39" s="103" t="s">
        <v>66</v>
      </c>
      <c r="E39" s="103" t="s">
        <v>60</v>
      </c>
      <c r="F39" s="103">
        <v>351</v>
      </c>
      <c r="G39" s="107" t="s">
        <v>30</v>
      </c>
      <c r="H39" s="108">
        <f t="shared" si="7"/>
        <v>46116</v>
      </c>
      <c r="I39" s="96"/>
      <c r="J39" s="112" t="s">
        <v>2</v>
      </c>
      <c r="K39" s="112">
        <v>107</v>
      </c>
      <c r="L39" s="113">
        <v>46116</v>
      </c>
      <c r="M39" s="112" t="s">
        <v>61</v>
      </c>
      <c r="N39" s="112" t="s">
        <v>6</v>
      </c>
      <c r="O39" s="112">
        <v>350</v>
      </c>
      <c r="P39" s="112">
        <v>2</v>
      </c>
    </row>
    <row r="40" spans="2:16" s="95" customFormat="1" ht="18" customHeight="1" x14ac:dyDescent="0.3">
      <c r="B40" s="102" t="str">
        <f t="shared" si="5"/>
        <v>TPI</v>
      </c>
      <c r="C40" s="102">
        <f t="shared" si="6"/>
        <v>107</v>
      </c>
      <c r="D40" s="103" t="s">
        <v>66</v>
      </c>
      <c r="E40" s="103" t="s">
        <v>60</v>
      </c>
      <c r="F40" s="103">
        <v>352</v>
      </c>
      <c r="G40" s="107" t="s">
        <v>30</v>
      </c>
      <c r="H40" s="108">
        <f t="shared" si="7"/>
        <v>46116</v>
      </c>
      <c r="I40" s="96"/>
      <c r="J40" s="112" t="s">
        <v>2</v>
      </c>
      <c r="K40" s="112">
        <v>107</v>
      </c>
      <c r="L40" s="113">
        <v>46116</v>
      </c>
      <c r="M40" s="112" t="s">
        <v>61</v>
      </c>
      <c r="N40" s="112" t="s">
        <v>6</v>
      </c>
      <c r="O40" s="112">
        <v>351</v>
      </c>
      <c r="P40" s="112">
        <v>2</v>
      </c>
    </row>
    <row r="41" spans="2:16" s="95" customFormat="1" ht="18" customHeight="1" x14ac:dyDescent="0.3">
      <c r="B41" s="102" t="str">
        <f t="shared" si="5"/>
        <v>TPI</v>
      </c>
      <c r="C41" s="102">
        <f t="shared" si="6"/>
        <v>107</v>
      </c>
      <c r="D41" s="103" t="s">
        <v>66</v>
      </c>
      <c r="E41" s="103" t="s">
        <v>60</v>
      </c>
      <c r="F41" s="103">
        <v>353</v>
      </c>
      <c r="G41" s="107" t="s">
        <v>30</v>
      </c>
      <c r="H41" s="108">
        <f t="shared" si="7"/>
        <v>46116</v>
      </c>
      <c r="I41" s="96"/>
      <c r="J41" s="112" t="s">
        <v>2</v>
      </c>
      <c r="K41" s="112">
        <v>107</v>
      </c>
      <c r="L41" s="113">
        <v>46116</v>
      </c>
      <c r="M41" s="112" t="s">
        <v>61</v>
      </c>
      <c r="N41" s="112" t="s">
        <v>6</v>
      </c>
      <c r="O41" s="112">
        <v>352</v>
      </c>
      <c r="P41" s="112">
        <v>2</v>
      </c>
    </row>
    <row r="42" spans="2:16" s="95" customFormat="1" ht="18" customHeight="1" x14ac:dyDescent="0.3">
      <c r="B42" s="102" t="str">
        <f t="shared" si="5"/>
        <v>TPI</v>
      </c>
      <c r="C42" s="102">
        <f t="shared" si="6"/>
        <v>107</v>
      </c>
      <c r="D42" s="103" t="s">
        <v>66</v>
      </c>
      <c r="E42" s="103" t="s">
        <v>60</v>
      </c>
      <c r="F42" s="103">
        <v>354</v>
      </c>
      <c r="G42" s="107" t="s">
        <v>30</v>
      </c>
      <c r="H42" s="108">
        <f t="shared" si="7"/>
        <v>46116</v>
      </c>
      <c r="I42" s="96"/>
      <c r="J42" s="112" t="s">
        <v>2</v>
      </c>
      <c r="K42" s="112">
        <v>107</v>
      </c>
      <c r="L42" s="113">
        <v>46116</v>
      </c>
      <c r="M42" s="112" t="s">
        <v>61</v>
      </c>
      <c r="N42" s="112" t="s">
        <v>6</v>
      </c>
      <c r="O42" s="112">
        <v>353</v>
      </c>
      <c r="P42" s="112">
        <v>2</v>
      </c>
    </row>
    <row r="43" spans="2:16" s="95" customFormat="1" ht="18" customHeight="1" x14ac:dyDescent="0.3">
      <c r="B43" s="102" t="str">
        <f t="shared" si="5"/>
        <v>TPI</v>
      </c>
      <c r="C43" s="102">
        <f t="shared" si="6"/>
        <v>107</v>
      </c>
      <c r="D43" s="103" t="s">
        <v>66</v>
      </c>
      <c r="E43" s="103" t="s">
        <v>60</v>
      </c>
      <c r="F43" s="103">
        <v>355</v>
      </c>
      <c r="G43" s="107" t="s">
        <v>30</v>
      </c>
      <c r="H43" s="108">
        <f t="shared" si="7"/>
        <v>46116</v>
      </c>
      <c r="I43" s="96"/>
      <c r="J43" s="112" t="s">
        <v>2</v>
      </c>
      <c r="K43" s="112">
        <v>107</v>
      </c>
      <c r="L43" s="113">
        <v>46116</v>
      </c>
      <c r="M43" s="112" t="s">
        <v>61</v>
      </c>
      <c r="N43" s="112" t="s">
        <v>6</v>
      </c>
      <c r="O43" s="112">
        <v>354</v>
      </c>
      <c r="P43" s="112">
        <v>2</v>
      </c>
    </row>
    <row r="44" spans="2:16" s="95" customFormat="1" ht="18" customHeight="1" x14ac:dyDescent="0.3">
      <c r="B44" s="102" t="str">
        <f t="shared" si="5"/>
        <v>TPI</v>
      </c>
      <c r="C44" s="102">
        <f t="shared" si="6"/>
        <v>107</v>
      </c>
      <c r="D44" s="103" t="s">
        <v>66</v>
      </c>
      <c r="E44" s="103" t="s">
        <v>61</v>
      </c>
      <c r="F44" s="103">
        <v>357</v>
      </c>
      <c r="G44" s="107" t="s">
        <v>30</v>
      </c>
      <c r="H44" s="108">
        <f t="shared" si="7"/>
        <v>46116</v>
      </c>
      <c r="I44" s="96"/>
      <c r="J44" s="112" t="s">
        <v>2</v>
      </c>
      <c r="K44" s="112">
        <v>107</v>
      </c>
      <c r="L44" s="113">
        <v>46116</v>
      </c>
      <c r="M44" s="112" t="s">
        <v>61</v>
      </c>
      <c r="N44" s="112" t="s">
        <v>6</v>
      </c>
      <c r="O44" s="112">
        <v>355</v>
      </c>
      <c r="P44" s="112">
        <v>2</v>
      </c>
    </row>
    <row r="45" spans="2:16" s="95" customFormat="1" ht="18" customHeight="1" x14ac:dyDescent="0.3">
      <c r="B45" s="102" t="str">
        <f t="shared" si="5"/>
        <v>TPI</v>
      </c>
      <c r="C45" s="102">
        <f t="shared" si="6"/>
        <v>107</v>
      </c>
      <c r="D45" s="103" t="s">
        <v>66</v>
      </c>
      <c r="E45" s="103" t="s">
        <v>61</v>
      </c>
      <c r="F45" s="103">
        <v>352</v>
      </c>
      <c r="G45" s="107" t="s">
        <v>30</v>
      </c>
      <c r="H45" s="108">
        <f t="shared" si="7"/>
        <v>46116</v>
      </c>
      <c r="I45" s="96"/>
      <c r="J45" s="112" t="s">
        <v>2</v>
      </c>
      <c r="K45" s="112">
        <v>107</v>
      </c>
      <c r="L45" s="113">
        <v>46116</v>
      </c>
      <c r="M45" s="112" t="s">
        <v>61</v>
      </c>
      <c r="N45" s="112" t="s">
        <v>6</v>
      </c>
      <c r="O45" s="112">
        <v>356</v>
      </c>
      <c r="P45" s="112">
        <v>2</v>
      </c>
    </row>
    <row r="46" spans="2:16" s="95" customFormat="1" ht="18" customHeight="1" x14ac:dyDescent="0.3">
      <c r="B46" s="102" t="str">
        <f t="shared" si="5"/>
        <v>TPI</v>
      </c>
      <c r="C46" s="102">
        <f t="shared" si="6"/>
        <v>107</v>
      </c>
      <c r="D46" s="103" t="s">
        <v>66</v>
      </c>
      <c r="E46" s="103" t="s">
        <v>61</v>
      </c>
      <c r="F46" s="103">
        <v>351</v>
      </c>
      <c r="G46" s="107" t="s">
        <v>30</v>
      </c>
      <c r="H46" s="108">
        <f t="shared" si="7"/>
        <v>46116</v>
      </c>
      <c r="I46" s="96"/>
      <c r="J46" s="112" t="s">
        <v>2</v>
      </c>
      <c r="K46" s="112">
        <v>107</v>
      </c>
      <c r="L46" s="113">
        <v>46116</v>
      </c>
      <c r="M46" s="112" t="s">
        <v>61</v>
      </c>
      <c r="N46" s="112" t="s">
        <v>6</v>
      </c>
      <c r="O46" s="112">
        <v>357</v>
      </c>
      <c r="P46" s="112">
        <v>2</v>
      </c>
    </row>
    <row r="47" spans="2:16" s="95" customFormat="1" ht="18" customHeight="1" x14ac:dyDescent="0.3">
      <c r="B47" s="102" t="str">
        <f t="shared" si="5"/>
        <v>TPI</v>
      </c>
      <c r="C47" s="102">
        <f t="shared" si="6"/>
        <v>107</v>
      </c>
      <c r="D47" s="103" t="s">
        <v>66</v>
      </c>
      <c r="E47" s="103" t="s">
        <v>61</v>
      </c>
      <c r="F47" s="103">
        <v>354</v>
      </c>
      <c r="G47" s="107" t="s">
        <v>30</v>
      </c>
      <c r="H47" s="108">
        <f t="shared" si="7"/>
        <v>46116</v>
      </c>
      <c r="I47" s="96"/>
      <c r="J47" s="112" t="s">
        <v>2</v>
      </c>
      <c r="K47" s="112">
        <v>107</v>
      </c>
      <c r="L47" s="113">
        <v>46116</v>
      </c>
      <c r="M47" s="112" t="s">
        <v>61</v>
      </c>
      <c r="N47" s="112" t="s">
        <v>30</v>
      </c>
      <c r="O47" s="112">
        <v>350</v>
      </c>
      <c r="P47" s="112">
        <v>1</v>
      </c>
    </row>
    <row r="48" spans="2:16" s="95" customFormat="1" ht="18" customHeight="1" x14ac:dyDescent="0.3">
      <c r="B48" s="102" t="str">
        <f t="shared" si="5"/>
        <v>TPI</v>
      </c>
      <c r="C48" s="102">
        <f t="shared" si="6"/>
        <v>107</v>
      </c>
      <c r="D48" s="103" t="s">
        <v>66</v>
      </c>
      <c r="E48" s="103" t="s">
        <v>61</v>
      </c>
      <c r="F48" s="103">
        <v>353</v>
      </c>
      <c r="G48" s="107" t="s">
        <v>30</v>
      </c>
      <c r="H48" s="108">
        <f t="shared" si="7"/>
        <v>46116</v>
      </c>
      <c r="I48" s="96"/>
      <c r="J48" s="112" t="s">
        <v>2</v>
      </c>
      <c r="K48" s="112">
        <v>107</v>
      </c>
      <c r="L48" s="113">
        <v>46116</v>
      </c>
      <c r="M48" s="112" t="s">
        <v>61</v>
      </c>
      <c r="N48" s="112" t="s">
        <v>30</v>
      </c>
      <c r="O48" s="112">
        <v>351</v>
      </c>
      <c r="P48" s="112">
        <v>2</v>
      </c>
    </row>
    <row r="49" spans="2:16" s="95" customFormat="1" ht="18" customHeight="1" x14ac:dyDescent="0.3">
      <c r="B49" s="102" t="str">
        <f t="shared" si="5"/>
        <v>TPI</v>
      </c>
      <c r="C49" s="102">
        <f t="shared" si="6"/>
        <v>107</v>
      </c>
      <c r="D49" s="103" t="s">
        <v>66</v>
      </c>
      <c r="E49" s="103" t="s">
        <v>61</v>
      </c>
      <c r="F49" s="103">
        <v>355</v>
      </c>
      <c r="G49" s="107" t="s">
        <v>30</v>
      </c>
      <c r="H49" s="108">
        <f t="shared" si="7"/>
        <v>46116</v>
      </c>
      <c r="I49" s="96"/>
      <c r="J49" s="112" t="s">
        <v>2</v>
      </c>
      <c r="K49" s="112">
        <v>107</v>
      </c>
      <c r="L49" s="113">
        <v>46116</v>
      </c>
      <c r="M49" s="112" t="s">
        <v>61</v>
      </c>
      <c r="N49" s="112" t="s">
        <v>30</v>
      </c>
      <c r="O49" s="112">
        <v>352</v>
      </c>
      <c r="P49" s="112">
        <v>2</v>
      </c>
    </row>
    <row r="50" spans="2:16" s="95" customFormat="1" ht="18" customHeight="1" x14ac:dyDescent="0.3">
      <c r="B50" s="102" t="str">
        <f t="shared" si="5"/>
        <v>TPI</v>
      </c>
      <c r="C50" s="102">
        <f t="shared" si="6"/>
        <v>107</v>
      </c>
      <c r="D50" s="103" t="s">
        <v>66</v>
      </c>
      <c r="E50" s="103" t="s">
        <v>61</v>
      </c>
      <c r="F50" s="103">
        <v>350</v>
      </c>
      <c r="G50" s="107" t="s">
        <v>30</v>
      </c>
      <c r="H50" s="108">
        <f t="shared" si="7"/>
        <v>46116</v>
      </c>
      <c r="I50" s="96"/>
      <c r="J50" s="112" t="s">
        <v>2</v>
      </c>
      <c r="K50" s="112">
        <v>107</v>
      </c>
      <c r="L50" s="113">
        <v>46116</v>
      </c>
      <c r="M50" s="112" t="s">
        <v>61</v>
      </c>
      <c r="N50" s="112" t="s">
        <v>30</v>
      </c>
      <c r="O50" s="112">
        <v>353</v>
      </c>
      <c r="P50" s="112">
        <v>2</v>
      </c>
    </row>
    <row r="51" spans="2:16" s="95" customFormat="1" ht="18" customHeight="1" x14ac:dyDescent="0.3">
      <c r="B51" s="102" t="str">
        <f t="shared" si="5"/>
        <v>TPI</v>
      </c>
      <c r="C51" s="102">
        <f t="shared" si="6"/>
        <v>107</v>
      </c>
      <c r="D51" s="103" t="s">
        <v>66</v>
      </c>
      <c r="E51" s="103" t="s">
        <v>61</v>
      </c>
      <c r="F51" s="103">
        <v>356</v>
      </c>
      <c r="G51" s="107" t="s">
        <v>30</v>
      </c>
      <c r="H51" s="108">
        <f t="shared" si="7"/>
        <v>46116</v>
      </c>
      <c r="I51" s="96"/>
      <c r="J51" s="112" t="s">
        <v>2</v>
      </c>
      <c r="K51" s="112">
        <v>107</v>
      </c>
      <c r="L51" s="113">
        <v>46116</v>
      </c>
      <c r="M51" s="112" t="s">
        <v>61</v>
      </c>
      <c r="N51" s="112" t="s">
        <v>30</v>
      </c>
      <c r="O51" s="112">
        <v>354</v>
      </c>
      <c r="P51" s="112">
        <v>2</v>
      </c>
    </row>
    <row r="52" spans="2:16" s="95" customFormat="1" ht="18" customHeight="1" x14ac:dyDescent="0.3">
      <c r="B52" s="102" t="str">
        <f t="shared" si="5"/>
        <v>TPI</v>
      </c>
      <c r="C52" s="102">
        <f t="shared" si="6"/>
        <v>107</v>
      </c>
      <c r="D52" s="103" t="s">
        <v>66</v>
      </c>
      <c r="E52" s="103" t="s">
        <v>61</v>
      </c>
      <c r="F52" s="103">
        <v>357</v>
      </c>
      <c r="G52" s="107" t="s">
        <v>30</v>
      </c>
      <c r="H52" s="108">
        <f t="shared" si="7"/>
        <v>46116</v>
      </c>
      <c r="I52" s="96"/>
      <c r="J52" s="112" t="s">
        <v>2</v>
      </c>
      <c r="K52" s="112">
        <v>107</v>
      </c>
      <c r="L52" s="113">
        <v>46116</v>
      </c>
      <c r="M52" s="112" t="s">
        <v>61</v>
      </c>
      <c r="N52" s="112" t="s">
        <v>30</v>
      </c>
      <c r="O52" s="112">
        <v>355</v>
      </c>
      <c r="P52" s="112">
        <v>2</v>
      </c>
    </row>
    <row r="53" spans="2:16" s="95" customFormat="1" ht="18" customHeight="1" x14ac:dyDescent="0.3">
      <c r="B53" s="102" t="str">
        <f t="shared" si="5"/>
        <v>TPI</v>
      </c>
      <c r="C53" s="102">
        <f t="shared" si="6"/>
        <v>107</v>
      </c>
      <c r="D53" s="103" t="s">
        <v>66</v>
      </c>
      <c r="E53" s="103" t="s">
        <v>61</v>
      </c>
      <c r="F53" s="103">
        <v>352</v>
      </c>
      <c r="G53" s="107" t="s">
        <v>30</v>
      </c>
      <c r="H53" s="108">
        <f t="shared" si="7"/>
        <v>46116</v>
      </c>
      <c r="I53" s="96"/>
      <c r="J53" s="112" t="s">
        <v>2</v>
      </c>
      <c r="K53" s="112">
        <v>107</v>
      </c>
      <c r="L53" s="113">
        <v>46116</v>
      </c>
      <c r="M53" s="112" t="s">
        <v>61</v>
      </c>
      <c r="N53" s="112" t="s">
        <v>30</v>
      </c>
      <c r="O53" s="112">
        <v>356</v>
      </c>
      <c r="P53" s="112">
        <v>2</v>
      </c>
    </row>
    <row r="54" spans="2:16" s="95" customFormat="1" ht="18" customHeight="1" x14ac:dyDescent="0.3">
      <c r="B54" s="102" t="str">
        <f t="shared" si="5"/>
        <v>TPI</v>
      </c>
      <c r="C54" s="102">
        <f t="shared" si="6"/>
        <v>107</v>
      </c>
      <c r="D54" s="103" t="s">
        <v>66</v>
      </c>
      <c r="E54" s="103" t="s">
        <v>61</v>
      </c>
      <c r="F54" s="103">
        <v>351</v>
      </c>
      <c r="G54" s="107" t="s">
        <v>30</v>
      </c>
      <c r="H54" s="108">
        <f t="shared" si="7"/>
        <v>46116</v>
      </c>
      <c r="I54" s="96"/>
      <c r="J54" s="112" t="s">
        <v>2</v>
      </c>
      <c r="K54" s="112">
        <v>107</v>
      </c>
      <c r="L54" s="113">
        <v>46116</v>
      </c>
      <c r="M54" s="112" t="s">
        <v>61</v>
      </c>
      <c r="N54" s="112" t="s">
        <v>30</v>
      </c>
      <c r="O54" s="112">
        <v>357</v>
      </c>
      <c r="P54" s="112">
        <v>2</v>
      </c>
    </row>
    <row r="55" spans="2:16" s="95" customFormat="1" ht="18" customHeight="1" x14ac:dyDescent="0.3">
      <c r="B55" s="102" t="str">
        <f t="shared" si="5"/>
        <v>TPI</v>
      </c>
      <c r="C55" s="102">
        <f t="shared" si="6"/>
        <v>107</v>
      </c>
      <c r="D55" s="103" t="s">
        <v>66</v>
      </c>
      <c r="E55" s="103" t="s">
        <v>61</v>
      </c>
      <c r="F55" s="103">
        <v>354</v>
      </c>
      <c r="G55" s="107" t="s">
        <v>30</v>
      </c>
      <c r="H55" s="108">
        <f t="shared" si="7"/>
        <v>46116</v>
      </c>
      <c r="I55" s="96"/>
      <c r="J55" s="112" t="s">
        <v>68</v>
      </c>
      <c r="K55" s="112"/>
      <c r="L55" s="112"/>
      <c r="M55" s="112"/>
      <c r="N55" s="112"/>
      <c r="O55" s="112"/>
      <c r="P55" s="112">
        <v>71</v>
      </c>
    </row>
    <row r="56" spans="2:16" s="95" customFormat="1" ht="18" customHeight="1" x14ac:dyDescent="0.25">
      <c r="B56" s="102" t="str">
        <f t="shared" si="5"/>
        <v>TPI</v>
      </c>
      <c r="C56" s="102">
        <f t="shared" si="6"/>
        <v>107</v>
      </c>
      <c r="D56" s="103" t="s">
        <v>66</v>
      </c>
      <c r="E56" s="103" t="s">
        <v>61</v>
      </c>
      <c r="F56" s="103">
        <v>353</v>
      </c>
      <c r="G56" s="107" t="s">
        <v>30</v>
      </c>
      <c r="H56" s="108">
        <f t="shared" si="7"/>
        <v>46116</v>
      </c>
      <c r="I56" s="96"/>
      <c r="J56" s="109"/>
      <c r="K56" s="109"/>
      <c r="L56" s="110"/>
      <c r="M56" s="109"/>
      <c r="N56" s="106"/>
      <c r="O56" s="106"/>
      <c r="P56" s="106"/>
    </row>
    <row r="57" spans="2:16" s="95" customFormat="1" ht="18" customHeight="1" x14ac:dyDescent="0.25">
      <c r="B57" s="102" t="str">
        <f t="shared" si="5"/>
        <v>TPI</v>
      </c>
      <c r="C57" s="102">
        <f t="shared" si="6"/>
        <v>107</v>
      </c>
      <c r="D57" s="103" t="s">
        <v>66</v>
      </c>
      <c r="E57" s="103" t="s">
        <v>61</v>
      </c>
      <c r="F57" s="103">
        <v>355</v>
      </c>
      <c r="G57" s="107" t="s">
        <v>30</v>
      </c>
      <c r="H57" s="108">
        <f t="shared" si="7"/>
        <v>46116</v>
      </c>
      <c r="I57" s="96"/>
      <c r="J57" s="109"/>
      <c r="K57" s="109"/>
      <c r="L57" s="110"/>
      <c r="M57" s="109"/>
      <c r="N57" s="106"/>
      <c r="O57" s="106"/>
      <c r="P57" s="106"/>
    </row>
    <row r="58" spans="2:16" s="95" customFormat="1" ht="18" customHeight="1" x14ac:dyDescent="0.25">
      <c r="B58" s="102" t="str">
        <f t="shared" si="5"/>
        <v>TPI</v>
      </c>
      <c r="C58" s="102">
        <f t="shared" si="6"/>
        <v>107</v>
      </c>
      <c r="D58" s="103" t="s">
        <v>66</v>
      </c>
      <c r="E58" s="103" t="s">
        <v>61</v>
      </c>
      <c r="F58" s="103">
        <v>356</v>
      </c>
      <c r="G58" s="107" t="s">
        <v>30</v>
      </c>
      <c r="H58" s="108">
        <f t="shared" si="7"/>
        <v>46116</v>
      </c>
      <c r="I58" s="96"/>
      <c r="J58" s="109"/>
      <c r="K58" s="109"/>
      <c r="L58" s="110"/>
      <c r="M58" s="109"/>
      <c r="N58" s="106"/>
      <c r="O58" s="106"/>
      <c r="P58" s="106"/>
    </row>
    <row r="59" spans="2:16" s="95" customFormat="1" ht="18" customHeight="1" x14ac:dyDescent="0.25">
      <c r="B59" s="102" t="str">
        <f t="shared" si="5"/>
        <v>TPI</v>
      </c>
      <c r="C59" s="102">
        <f t="shared" si="6"/>
        <v>107</v>
      </c>
      <c r="D59" s="103" t="s">
        <v>67</v>
      </c>
      <c r="E59" s="103" t="s">
        <v>60</v>
      </c>
      <c r="F59" s="103">
        <v>350</v>
      </c>
      <c r="G59" s="107" t="s">
        <v>6</v>
      </c>
      <c r="H59" s="108">
        <f t="shared" si="7"/>
        <v>46116</v>
      </c>
      <c r="I59" s="96"/>
      <c r="J59" s="109"/>
      <c r="K59" s="109"/>
      <c r="L59" s="110"/>
      <c r="M59" s="109"/>
      <c r="N59" s="106"/>
      <c r="O59" s="106"/>
      <c r="P59" s="106"/>
    </row>
    <row r="60" spans="2:16" s="95" customFormat="1" ht="18" customHeight="1" x14ac:dyDescent="0.25">
      <c r="B60" s="102" t="str">
        <f t="shared" si="5"/>
        <v>TPI</v>
      </c>
      <c r="C60" s="102">
        <f t="shared" si="6"/>
        <v>107</v>
      </c>
      <c r="D60" s="103" t="s">
        <v>67</v>
      </c>
      <c r="E60" s="103" t="s">
        <v>60</v>
      </c>
      <c r="F60" s="103">
        <v>351</v>
      </c>
      <c r="G60" s="107" t="s">
        <v>6</v>
      </c>
      <c r="H60" s="108">
        <f t="shared" si="7"/>
        <v>46116</v>
      </c>
      <c r="I60" s="96"/>
      <c r="J60" s="109"/>
      <c r="K60" s="109"/>
      <c r="L60" s="110"/>
      <c r="M60" s="109"/>
      <c r="N60" s="106"/>
      <c r="O60" s="106"/>
      <c r="P60" s="106"/>
    </row>
    <row r="61" spans="2:16" s="95" customFormat="1" ht="18" customHeight="1" x14ac:dyDescent="0.25">
      <c r="B61" s="102" t="str">
        <f t="shared" si="5"/>
        <v>TPI</v>
      </c>
      <c r="C61" s="102">
        <f t="shared" si="6"/>
        <v>107</v>
      </c>
      <c r="D61" s="103" t="s">
        <v>67</v>
      </c>
      <c r="E61" s="103" t="s">
        <v>60</v>
      </c>
      <c r="F61" s="103">
        <v>352</v>
      </c>
      <c r="G61" s="107" t="s">
        <v>6</v>
      </c>
      <c r="H61" s="108">
        <f t="shared" si="7"/>
        <v>46116</v>
      </c>
      <c r="I61" s="96"/>
      <c r="J61" s="109"/>
      <c r="K61" s="109"/>
      <c r="L61" s="110"/>
      <c r="M61" s="109"/>
      <c r="N61" s="106"/>
      <c r="O61" s="106"/>
      <c r="P61" s="106"/>
    </row>
    <row r="62" spans="2:16" s="95" customFormat="1" ht="18" customHeight="1" x14ac:dyDescent="0.25">
      <c r="B62" s="102" t="str">
        <f t="shared" si="5"/>
        <v>TPI</v>
      </c>
      <c r="C62" s="102">
        <f t="shared" si="6"/>
        <v>107</v>
      </c>
      <c r="D62" s="103" t="s">
        <v>67</v>
      </c>
      <c r="E62" s="103" t="s">
        <v>60</v>
      </c>
      <c r="F62" s="103">
        <v>353</v>
      </c>
      <c r="G62" s="107" t="s">
        <v>6</v>
      </c>
      <c r="H62" s="108">
        <f t="shared" si="7"/>
        <v>46116</v>
      </c>
      <c r="I62" s="96"/>
      <c r="J62" s="109"/>
      <c r="K62" s="109"/>
      <c r="L62" s="110"/>
      <c r="M62" s="109"/>
      <c r="N62" s="106"/>
      <c r="O62" s="106"/>
      <c r="P62" s="106"/>
    </row>
    <row r="63" spans="2:16" s="95" customFormat="1" ht="18" customHeight="1" x14ac:dyDescent="0.25">
      <c r="B63" s="102" t="str">
        <f t="shared" si="5"/>
        <v>TPI</v>
      </c>
      <c r="C63" s="102">
        <f t="shared" si="6"/>
        <v>107</v>
      </c>
      <c r="D63" s="103" t="s">
        <v>67</v>
      </c>
      <c r="E63" s="103" t="s">
        <v>60</v>
      </c>
      <c r="F63" s="103">
        <v>354</v>
      </c>
      <c r="G63" s="107" t="s">
        <v>6</v>
      </c>
      <c r="H63" s="108">
        <f t="shared" si="7"/>
        <v>46116</v>
      </c>
      <c r="I63" s="96"/>
      <c r="J63" s="109"/>
      <c r="K63" s="109"/>
      <c r="L63" s="110"/>
      <c r="M63" s="109"/>
      <c r="N63" s="106"/>
      <c r="O63" s="106"/>
      <c r="P63" s="106"/>
    </row>
    <row r="64" spans="2:16" s="95" customFormat="1" ht="18" customHeight="1" x14ac:dyDescent="0.25">
      <c r="B64" s="102" t="str">
        <f t="shared" si="5"/>
        <v>TPI</v>
      </c>
      <c r="C64" s="102">
        <f t="shared" si="6"/>
        <v>107</v>
      </c>
      <c r="D64" s="103" t="s">
        <v>67</v>
      </c>
      <c r="E64" s="103" t="s">
        <v>60</v>
      </c>
      <c r="F64" s="103">
        <v>355</v>
      </c>
      <c r="G64" s="107" t="s">
        <v>6</v>
      </c>
      <c r="H64" s="108">
        <f t="shared" si="7"/>
        <v>46116</v>
      </c>
      <c r="I64" s="96"/>
      <c r="J64" s="109"/>
      <c r="K64" s="109"/>
      <c r="L64" s="110"/>
      <c r="M64" s="109"/>
      <c r="N64" s="106"/>
      <c r="O64" s="106"/>
      <c r="P64" s="106"/>
    </row>
    <row r="65" spans="2:8" s="95" customFormat="1" ht="18" customHeight="1" x14ac:dyDescent="0.25">
      <c r="B65" s="102" t="str">
        <f t="shared" si="5"/>
        <v>TPI</v>
      </c>
      <c r="C65" s="102">
        <f t="shared" si="6"/>
        <v>107</v>
      </c>
      <c r="D65" s="103" t="s">
        <v>67</v>
      </c>
      <c r="E65" s="103" t="s">
        <v>60</v>
      </c>
      <c r="F65" s="103">
        <v>356</v>
      </c>
      <c r="G65" s="107" t="s">
        <v>6</v>
      </c>
      <c r="H65" s="108">
        <f t="shared" si="7"/>
        <v>46116</v>
      </c>
    </row>
    <row r="66" spans="2:8" s="95" customFormat="1" ht="18" customHeight="1" x14ac:dyDescent="0.25">
      <c r="B66" s="102" t="str">
        <f t="shared" si="5"/>
        <v>TPI</v>
      </c>
      <c r="C66" s="102">
        <f t="shared" si="6"/>
        <v>107</v>
      </c>
      <c r="D66" s="103" t="s">
        <v>67</v>
      </c>
      <c r="E66" s="103" t="s">
        <v>60</v>
      </c>
      <c r="F66" s="103">
        <v>357</v>
      </c>
      <c r="G66" s="107" t="s">
        <v>6</v>
      </c>
      <c r="H66" s="108">
        <f t="shared" si="7"/>
        <v>46116</v>
      </c>
    </row>
    <row r="67" spans="2:8" s="95" customFormat="1" ht="18" customHeight="1" x14ac:dyDescent="0.25">
      <c r="B67" s="102" t="str">
        <f t="shared" si="5"/>
        <v>TPI</v>
      </c>
      <c r="C67" s="102">
        <f t="shared" si="6"/>
        <v>107</v>
      </c>
      <c r="D67" s="103" t="s">
        <v>67</v>
      </c>
      <c r="E67" s="103" t="s">
        <v>60</v>
      </c>
      <c r="F67" s="103">
        <v>350</v>
      </c>
      <c r="G67" s="107" t="s">
        <v>6</v>
      </c>
      <c r="H67" s="108">
        <f t="shared" si="7"/>
        <v>46116</v>
      </c>
    </row>
    <row r="68" spans="2:8" s="95" customFormat="1" ht="18" customHeight="1" x14ac:dyDescent="0.25">
      <c r="B68" s="102" t="str">
        <f t="shared" si="5"/>
        <v>TPI</v>
      </c>
      <c r="C68" s="102">
        <f t="shared" si="6"/>
        <v>107</v>
      </c>
      <c r="D68" s="103" t="s">
        <v>67</v>
      </c>
      <c r="E68" s="103" t="s">
        <v>60</v>
      </c>
      <c r="F68" s="103">
        <v>351</v>
      </c>
      <c r="G68" s="107" t="s">
        <v>6</v>
      </c>
      <c r="H68" s="108">
        <f t="shared" si="7"/>
        <v>46116</v>
      </c>
    </row>
    <row r="69" spans="2:8" s="95" customFormat="1" ht="18" customHeight="1" x14ac:dyDescent="0.25">
      <c r="B69" s="102" t="str">
        <f t="shared" si="5"/>
        <v>TPI</v>
      </c>
      <c r="C69" s="102">
        <f t="shared" si="6"/>
        <v>107</v>
      </c>
      <c r="D69" s="103" t="s">
        <v>67</v>
      </c>
      <c r="E69" s="103" t="s">
        <v>60</v>
      </c>
      <c r="F69" s="103">
        <v>352</v>
      </c>
      <c r="G69" s="107" t="s">
        <v>6</v>
      </c>
      <c r="H69" s="108">
        <f t="shared" si="7"/>
        <v>46116</v>
      </c>
    </row>
    <row r="70" spans="2:8" s="95" customFormat="1" ht="18" customHeight="1" x14ac:dyDescent="0.25">
      <c r="B70" s="102" t="str">
        <f t="shared" si="5"/>
        <v>TPI</v>
      </c>
      <c r="C70" s="102">
        <f t="shared" si="6"/>
        <v>107</v>
      </c>
      <c r="D70" s="103" t="s">
        <v>67</v>
      </c>
      <c r="E70" s="103" t="s">
        <v>60</v>
      </c>
      <c r="F70" s="103">
        <v>353</v>
      </c>
      <c r="G70" s="107" t="s">
        <v>6</v>
      </c>
      <c r="H70" s="108">
        <f t="shared" si="7"/>
        <v>46116</v>
      </c>
    </row>
    <row r="71" spans="2:8" s="95" customFormat="1" ht="18" customHeight="1" x14ac:dyDescent="0.25">
      <c r="B71" s="102" t="str">
        <f t="shared" si="5"/>
        <v>TPI</v>
      </c>
      <c r="C71" s="102">
        <f t="shared" si="6"/>
        <v>107</v>
      </c>
      <c r="D71" s="103" t="s">
        <v>67</v>
      </c>
      <c r="E71" s="103" t="s">
        <v>60</v>
      </c>
      <c r="F71" s="103">
        <v>354</v>
      </c>
      <c r="G71" s="107" t="s">
        <v>6</v>
      </c>
      <c r="H71" s="108">
        <f t="shared" si="7"/>
        <v>46116</v>
      </c>
    </row>
    <row r="72" spans="2:8" s="95" customFormat="1" ht="18" customHeight="1" x14ac:dyDescent="0.25">
      <c r="B72" s="102" t="str">
        <f t="shared" si="5"/>
        <v>TPI</v>
      </c>
      <c r="C72" s="102">
        <f t="shared" si="6"/>
        <v>107</v>
      </c>
      <c r="D72" s="103" t="s">
        <v>67</v>
      </c>
      <c r="E72" s="103" t="s">
        <v>60</v>
      </c>
      <c r="F72" s="103">
        <v>355</v>
      </c>
      <c r="G72" s="107" t="s">
        <v>6</v>
      </c>
      <c r="H72" s="108">
        <f t="shared" si="7"/>
        <v>46116</v>
      </c>
    </row>
    <row r="73" spans="2:8" s="95" customFormat="1" ht="18" customHeight="1" x14ac:dyDescent="0.25">
      <c r="B73" s="102" t="str">
        <f t="shared" si="5"/>
        <v>TPI</v>
      </c>
      <c r="C73" s="102">
        <f t="shared" si="6"/>
        <v>107</v>
      </c>
      <c r="D73" s="103" t="s">
        <v>67</v>
      </c>
      <c r="E73" s="103" t="s">
        <v>60</v>
      </c>
      <c r="F73" s="103">
        <v>356</v>
      </c>
      <c r="G73" s="107" t="s">
        <v>6</v>
      </c>
      <c r="H73" s="108">
        <f t="shared" si="7"/>
        <v>46116</v>
      </c>
    </row>
    <row r="74" spans="2:8" s="95" customFormat="1" ht="18" customHeight="1" x14ac:dyDescent="0.25">
      <c r="B74" s="102" t="str">
        <f t="shared" si="5"/>
        <v>TPI</v>
      </c>
      <c r="C74" s="102">
        <f t="shared" si="6"/>
        <v>107</v>
      </c>
      <c r="D74" s="103" t="s">
        <v>67</v>
      </c>
      <c r="E74" s="103" t="s">
        <v>60</v>
      </c>
      <c r="F74" s="103">
        <v>357</v>
      </c>
      <c r="G74" s="107" t="s">
        <v>6</v>
      </c>
      <c r="H74" s="108">
        <f t="shared" si="7"/>
        <v>46116</v>
      </c>
    </row>
    <row r="75" spans="2:8" s="95" customFormat="1" ht="18" customHeight="1" x14ac:dyDescent="0.25">
      <c r="B75" s="102" t="str">
        <f t="shared" si="5"/>
        <v>TPI</v>
      </c>
      <c r="C75" s="102">
        <f t="shared" si="6"/>
        <v>107</v>
      </c>
      <c r="D75" s="103" t="s">
        <v>67</v>
      </c>
      <c r="E75" s="103" t="s">
        <v>60</v>
      </c>
      <c r="F75" s="103">
        <v>350</v>
      </c>
      <c r="G75" s="107" t="s">
        <v>6</v>
      </c>
      <c r="H75" s="108">
        <f t="shared" si="7"/>
        <v>46116</v>
      </c>
    </row>
    <row r="76" spans="2:8" s="95" customFormat="1" ht="18" customHeight="1" x14ac:dyDescent="0.25">
      <c r="B76" s="102" t="str">
        <f t="shared" si="5"/>
        <v>TPI</v>
      </c>
      <c r="C76" s="102">
        <f t="shared" si="6"/>
        <v>107</v>
      </c>
      <c r="D76" s="103" t="s">
        <v>67</v>
      </c>
      <c r="E76" s="103" t="s">
        <v>60</v>
      </c>
      <c r="F76" s="103">
        <v>351</v>
      </c>
      <c r="G76" s="107" t="s">
        <v>6</v>
      </c>
      <c r="H76" s="108">
        <f t="shared" si="7"/>
        <v>46116</v>
      </c>
    </row>
    <row r="77" spans="2:8" s="95" customFormat="1" ht="18" customHeight="1" x14ac:dyDescent="0.25">
      <c r="B77" s="102" t="str">
        <f t="shared" si="5"/>
        <v>TPI</v>
      </c>
      <c r="C77" s="102">
        <f t="shared" si="6"/>
        <v>107</v>
      </c>
      <c r="D77" s="103" t="s">
        <v>67</v>
      </c>
      <c r="E77" s="103" t="s">
        <v>61</v>
      </c>
      <c r="F77" s="103">
        <v>353</v>
      </c>
      <c r="G77" s="107" t="s">
        <v>6</v>
      </c>
      <c r="H77" s="108">
        <f t="shared" si="7"/>
        <v>46116</v>
      </c>
    </row>
    <row r="78" spans="2:8" s="95" customFormat="1" ht="18" customHeight="1" x14ac:dyDescent="0.25">
      <c r="B78" s="102" t="str">
        <f t="shared" si="5"/>
        <v>TPI</v>
      </c>
      <c r="C78" s="102">
        <f t="shared" si="6"/>
        <v>107</v>
      </c>
      <c r="D78" s="103" t="s">
        <v>67</v>
      </c>
      <c r="E78" s="103" t="s">
        <v>61</v>
      </c>
      <c r="F78" s="103">
        <v>355</v>
      </c>
      <c r="G78" s="107" t="s">
        <v>6</v>
      </c>
      <c r="H78" s="108">
        <f t="shared" si="7"/>
        <v>46116</v>
      </c>
    </row>
    <row r="79" spans="2:8" s="95" customFormat="1" ht="18" customHeight="1" x14ac:dyDescent="0.25">
      <c r="B79" s="102" t="str">
        <f t="shared" si="5"/>
        <v>TPI</v>
      </c>
      <c r="C79" s="102">
        <f t="shared" si="6"/>
        <v>107</v>
      </c>
      <c r="D79" s="103" t="s">
        <v>67</v>
      </c>
      <c r="E79" s="103" t="s">
        <v>61</v>
      </c>
      <c r="F79" s="103">
        <v>350</v>
      </c>
      <c r="G79" s="107" t="s">
        <v>6</v>
      </c>
      <c r="H79" s="108">
        <f t="shared" si="7"/>
        <v>46116</v>
      </c>
    </row>
    <row r="80" spans="2:8" s="95" customFormat="1" ht="18" customHeight="1" x14ac:dyDescent="0.25">
      <c r="B80" s="102" t="str">
        <f t="shared" si="5"/>
        <v>TPI</v>
      </c>
      <c r="C80" s="102">
        <f t="shared" si="6"/>
        <v>107</v>
      </c>
      <c r="D80" s="103" t="s">
        <v>67</v>
      </c>
      <c r="E80" s="103" t="s">
        <v>61</v>
      </c>
      <c r="F80" s="103">
        <v>356</v>
      </c>
      <c r="G80" s="107" t="s">
        <v>6</v>
      </c>
      <c r="H80" s="108">
        <f t="shared" si="7"/>
        <v>46116</v>
      </c>
    </row>
    <row r="81" spans="2:8" s="95" customFormat="1" ht="18" customHeight="1" x14ac:dyDescent="0.25">
      <c r="B81" s="102" t="str">
        <f t="shared" si="5"/>
        <v>TPI</v>
      </c>
      <c r="C81" s="102">
        <f t="shared" si="6"/>
        <v>107</v>
      </c>
      <c r="D81" s="103" t="s">
        <v>67</v>
      </c>
      <c r="E81" s="103" t="s">
        <v>61</v>
      </c>
      <c r="F81" s="103">
        <v>357</v>
      </c>
      <c r="G81" s="107" t="s">
        <v>6</v>
      </c>
      <c r="H81" s="108">
        <f t="shared" si="7"/>
        <v>46116</v>
      </c>
    </row>
    <row r="82" spans="2:8" s="95" customFormat="1" ht="18" customHeight="1" x14ac:dyDescent="0.25">
      <c r="B82" s="102" t="str">
        <f t="shared" si="5"/>
        <v>TPI</v>
      </c>
      <c r="C82" s="102">
        <f t="shared" si="6"/>
        <v>107</v>
      </c>
      <c r="D82" s="103" t="s">
        <v>67</v>
      </c>
      <c r="E82" s="103" t="s">
        <v>61</v>
      </c>
      <c r="F82" s="103">
        <v>352</v>
      </c>
      <c r="G82" s="107" t="s">
        <v>6</v>
      </c>
      <c r="H82" s="108">
        <f t="shared" si="7"/>
        <v>46116</v>
      </c>
    </row>
    <row r="83" spans="2:8" s="95" customFormat="1" ht="18" customHeight="1" x14ac:dyDescent="0.25">
      <c r="B83" s="102" t="str">
        <f t="shared" si="5"/>
        <v>TPI</v>
      </c>
      <c r="C83" s="102">
        <f t="shared" si="6"/>
        <v>107</v>
      </c>
      <c r="D83" s="103" t="s">
        <v>67</v>
      </c>
      <c r="E83" s="103" t="s">
        <v>61</v>
      </c>
      <c r="F83" s="103">
        <v>351</v>
      </c>
      <c r="G83" s="107" t="s">
        <v>6</v>
      </c>
      <c r="H83" s="108">
        <f t="shared" si="7"/>
        <v>46116</v>
      </c>
    </row>
    <row r="84" spans="2:8" s="95" customFormat="1" ht="18" customHeight="1" x14ac:dyDescent="0.25">
      <c r="B84" s="102" t="str">
        <f t="shared" si="5"/>
        <v>TPI</v>
      </c>
      <c r="C84" s="102">
        <f t="shared" si="6"/>
        <v>107</v>
      </c>
      <c r="D84" s="103" t="s">
        <v>67</v>
      </c>
      <c r="E84" s="103" t="s">
        <v>61</v>
      </c>
      <c r="F84" s="103">
        <v>354</v>
      </c>
      <c r="G84" s="107" t="s">
        <v>6</v>
      </c>
      <c r="H84" s="108">
        <f t="shared" si="7"/>
        <v>46116</v>
      </c>
    </row>
    <row r="85" spans="2:8" s="95" customFormat="1" ht="18" customHeight="1" x14ac:dyDescent="0.25">
      <c r="B85" s="102" t="str">
        <f t="shared" si="5"/>
        <v>TPI</v>
      </c>
      <c r="C85" s="102">
        <f t="shared" si="6"/>
        <v>107</v>
      </c>
      <c r="D85" s="103" t="s">
        <v>67</v>
      </c>
      <c r="E85" s="103" t="s">
        <v>61</v>
      </c>
      <c r="F85" s="103">
        <v>353</v>
      </c>
      <c r="G85" s="107" t="s">
        <v>6</v>
      </c>
      <c r="H85" s="108">
        <f t="shared" si="7"/>
        <v>46116</v>
      </c>
    </row>
    <row r="86" spans="2:8" s="95" customFormat="1" ht="18" customHeight="1" x14ac:dyDescent="0.25">
      <c r="B86" s="102" t="str">
        <f t="shared" si="5"/>
        <v>TPI</v>
      </c>
      <c r="C86" s="102">
        <f t="shared" si="6"/>
        <v>107</v>
      </c>
      <c r="D86" s="103" t="s">
        <v>67</v>
      </c>
      <c r="E86" s="103" t="s">
        <v>61</v>
      </c>
      <c r="F86" s="103">
        <v>355</v>
      </c>
      <c r="G86" s="107" t="s">
        <v>6</v>
      </c>
      <c r="H86" s="108">
        <f t="shared" si="7"/>
        <v>46116</v>
      </c>
    </row>
    <row r="87" spans="2:8" s="95" customFormat="1" ht="18" customHeight="1" x14ac:dyDescent="0.25">
      <c r="B87" s="102" t="str">
        <f t="shared" ref="B87:B92" si="8">$C$4</f>
        <v>TPI</v>
      </c>
      <c r="C87" s="102">
        <f t="shared" ref="C87:C92" si="9">$C$1</f>
        <v>107</v>
      </c>
      <c r="D87" s="103" t="s">
        <v>67</v>
      </c>
      <c r="E87" s="103" t="s">
        <v>61</v>
      </c>
      <c r="F87" s="103">
        <v>350</v>
      </c>
      <c r="G87" s="107" t="s">
        <v>6</v>
      </c>
      <c r="H87" s="108">
        <f t="shared" ref="H87:H92" si="10">$C$3</f>
        <v>46116</v>
      </c>
    </row>
    <row r="88" spans="2:8" s="95" customFormat="1" ht="18" customHeight="1" x14ac:dyDescent="0.25">
      <c r="B88" s="102" t="str">
        <f t="shared" si="8"/>
        <v>TPI</v>
      </c>
      <c r="C88" s="102">
        <f t="shared" si="9"/>
        <v>107</v>
      </c>
      <c r="D88" s="103" t="s">
        <v>67</v>
      </c>
      <c r="E88" s="103" t="s">
        <v>61</v>
      </c>
      <c r="F88" s="103">
        <v>356</v>
      </c>
      <c r="G88" s="107" t="s">
        <v>6</v>
      </c>
      <c r="H88" s="108">
        <f t="shared" si="10"/>
        <v>46116</v>
      </c>
    </row>
    <row r="89" spans="2:8" s="95" customFormat="1" ht="18" customHeight="1" x14ac:dyDescent="0.25">
      <c r="B89" s="102" t="str">
        <f t="shared" si="8"/>
        <v>TPI</v>
      </c>
      <c r="C89" s="102">
        <f t="shared" si="9"/>
        <v>107</v>
      </c>
      <c r="D89" s="103" t="s">
        <v>67</v>
      </c>
      <c r="E89" s="103" t="s">
        <v>61</v>
      </c>
      <c r="F89" s="103">
        <v>357</v>
      </c>
      <c r="G89" s="107" t="s">
        <v>6</v>
      </c>
      <c r="H89" s="108">
        <f t="shared" si="10"/>
        <v>46116</v>
      </c>
    </row>
    <row r="90" spans="2:8" s="95" customFormat="1" ht="18" customHeight="1" x14ac:dyDescent="0.25">
      <c r="B90" s="102" t="str">
        <f t="shared" si="8"/>
        <v>TPI</v>
      </c>
      <c r="C90" s="102">
        <f t="shared" si="9"/>
        <v>107</v>
      </c>
      <c r="D90" s="103" t="s">
        <v>67</v>
      </c>
      <c r="E90" s="103" t="s">
        <v>61</v>
      </c>
      <c r="F90" s="103">
        <v>352</v>
      </c>
      <c r="G90" s="107" t="s">
        <v>6</v>
      </c>
      <c r="H90" s="108">
        <f t="shared" si="10"/>
        <v>46116</v>
      </c>
    </row>
    <row r="91" spans="2:8" s="95" customFormat="1" ht="18" customHeight="1" x14ac:dyDescent="0.25">
      <c r="B91" s="102" t="str">
        <f t="shared" si="8"/>
        <v>TPI</v>
      </c>
      <c r="C91" s="102">
        <f t="shared" si="9"/>
        <v>107</v>
      </c>
      <c r="D91" s="103" t="s">
        <v>67</v>
      </c>
      <c r="E91" s="103" t="s">
        <v>61</v>
      </c>
      <c r="F91" s="103">
        <v>351</v>
      </c>
      <c r="G91" s="107" t="s">
        <v>6</v>
      </c>
      <c r="H91" s="108">
        <f t="shared" si="10"/>
        <v>46116</v>
      </c>
    </row>
    <row r="92" spans="2:8" s="95" customFormat="1" ht="18" customHeight="1" x14ac:dyDescent="0.25">
      <c r="B92" s="102" t="str">
        <f t="shared" si="8"/>
        <v>TPI</v>
      </c>
      <c r="C92" s="102">
        <f t="shared" si="9"/>
        <v>107</v>
      </c>
      <c r="D92" s="103" t="s">
        <v>67</v>
      </c>
      <c r="E92" s="103" t="s">
        <v>61</v>
      </c>
      <c r="F92" s="103">
        <v>354</v>
      </c>
      <c r="G92" s="107" t="s">
        <v>6</v>
      </c>
      <c r="H92" s="108">
        <f t="shared" si="10"/>
        <v>46116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W92"/>
  <sheetViews>
    <sheetView showGridLines="0" zoomScale="75" zoomScaleNormal="75" zoomScaleSheetLayoutView="75" workbookViewId="0">
      <pane xSplit="2" topLeftCell="C1" activePane="topRight" state="frozen"/>
      <selection activeCell="A30" activeCellId="5" sqref="A5:XFD5 A13:XFD13 A17:XFD17 A22:XFD22 A27:XFD27 A30:XFD30"/>
      <selection pane="topRight" activeCell="BV14" sqref="BV14"/>
    </sheetView>
  </sheetViews>
  <sheetFormatPr defaultColWidth="12.59765625" defaultRowHeight="18" customHeight="1" outlineLevelRow="1" x14ac:dyDescent="0.25"/>
  <cols>
    <col min="1" max="1" width="2.19921875" style="117" customWidth="1"/>
    <col min="2" max="2" width="20.19921875" style="114" customWidth="1"/>
    <col min="3" max="3" width="8.59765625" style="114" customWidth="1"/>
    <col min="4" max="4" width="11.19921875" style="114" customWidth="1"/>
    <col min="5" max="5" width="11" style="114" customWidth="1"/>
    <col min="6" max="6" width="9.69921875" style="114" customWidth="1"/>
    <col min="7" max="33" width="8.69921875" style="114" customWidth="1"/>
    <col min="34" max="74" width="9.8984375" style="114" customWidth="1"/>
    <col min="75" max="75" width="2.19921875" style="117" customWidth="1"/>
    <col min="76" max="85" width="10" style="114" customWidth="1"/>
    <col min="86" max="16384" width="12.59765625" style="114"/>
  </cols>
  <sheetData>
    <row r="1" spans="1:75" s="117" customFormat="1" ht="18" customHeight="1" thickBot="1" x14ac:dyDescent="0.3">
      <c r="A1" s="114"/>
      <c r="B1" s="11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J1" s="114"/>
    </row>
    <row r="2" spans="1:75" s="119" customFormat="1" ht="21.75" customHeight="1" x14ac:dyDescent="0.25">
      <c r="A2" s="118"/>
      <c r="B2" s="147" t="str">
        <f>Input!$B$1 &amp;"" &amp;Input!$C$1 &amp;": " &amp;Input!$C$2</f>
        <v>Route 107: Camps Bay (Anticlockwise) - Civic Centre</v>
      </c>
      <c r="C2" s="148"/>
      <c r="D2" s="148"/>
      <c r="E2" s="149"/>
      <c r="F2" s="149"/>
      <c r="G2" s="148"/>
      <c r="H2" s="148"/>
      <c r="I2" s="149"/>
      <c r="J2" s="148"/>
      <c r="K2" s="148"/>
      <c r="L2" s="149"/>
      <c r="M2" s="148"/>
      <c r="N2" s="148"/>
      <c r="O2" s="149"/>
      <c r="P2" s="148"/>
      <c r="Q2" s="148"/>
      <c r="R2" s="149"/>
      <c r="S2" s="148"/>
      <c r="T2" s="148"/>
      <c r="U2" s="149"/>
      <c r="V2" s="148"/>
      <c r="W2" s="148"/>
      <c r="X2" s="149"/>
      <c r="Y2" s="148"/>
      <c r="Z2" s="148"/>
      <c r="AA2" s="149"/>
      <c r="AB2" s="148"/>
      <c r="AC2" s="148"/>
      <c r="AD2" s="149"/>
      <c r="AE2" s="148"/>
      <c r="AF2" s="148"/>
      <c r="AG2" s="149"/>
      <c r="AH2" s="148"/>
      <c r="AI2" s="148"/>
      <c r="AJ2" s="149"/>
      <c r="AK2" s="148"/>
      <c r="AL2" s="148"/>
      <c r="AM2" s="149"/>
      <c r="AN2" s="148"/>
      <c r="AO2" s="148"/>
      <c r="AP2" s="149"/>
      <c r="AQ2" s="148"/>
      <c r="AR2" s="148"/>
      <c r="AS2" s="149"/>
      <c r="AT2" s="148"/>
      <c r="AU2" s="148"/>
      <c r="AV2" s="149"/>
      <c r="AW2" s="148"/>
      <c r="AX2" s="148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58"/>
      <c r="BT2" s="156"/>
      <c r="BU2" s="156"/>
      <c r="BV2" s="156"/>
      <c r="BW2" s="118"/>
    </row>
    <row r="3" spans="1:75" s="121" customFormat="1" ht="21.75" customHeight="1" x14ac:dyDescent="0.25">
      <c r="A3" s="120"/>
      <c r="B3" s="150" t="str">
        <f>Input!$B$3 &amp;" " &amp;TEXT(Input!$C$3,"dd mmm yyyy")</f>
        <v>Timetable effective 04 Apr 2026</v>
      </c>
      <c r="C3" s="151"/>
      <c r="D3" s="151"/>
      <c r="E3" s="152"/>
      <c r="F3" s="152"/>
      <c r="G3" s="151"/>
      <c r="H3" s="151"/>
      <c r="I3" s="152"/>
      <c r="J3" s="151"/>
      <c r="K3" s="151"/>
      <c r="L3" s="152"/>
      <c r="M3" s="151"/>
      <c r="N3" s="151"/>
      <c r="O3" s="152"/>
      <c r="P3" s="151"/>
      <c r="Q3" s="151"/>
      <c r="R3" s="152"/>
      <c r="S3" s="151"/>
      <c r="T3" s="151"/>
      <c r="U3" s="152"/>
      <c r="V3" s="151"/>
      <c r="W3" s="151"/>
      <c r="X3" s="152"/>
      <c r="Y3" s="151"/>
      <c r="Z3" s="151"/>
      <c r="AA3" s="152"/>
      <c r="AB3" s="151"/>
      <c r="AC3" s="151"/>
      <c r="AD3" s="152"/>
      <c r="AE3" s="151"/>
      <c r="AF3" s="151"/>
      <c r="AG3" s="152"/>
      <c r="AH3" s="151"/>
      <c r="AI3" s="151"/>
      <c r="AJ3" s="152"/>
      <c r="AK3" s="151"/>
      <c r="AL3" s="151"/>
      <c r="AM3" s="152"/>
      <c r="AN3" s="151"/>
      <c r="AO3" s="151"/>
      <c r="AP3" s="152"/>
      <c r="AQ3" s="151"/>
      <c r="AR3" s="151"/>
      <c r="AS3" s="152"/>
      <c r="AT3" s="151"/>
      <c r="AU3" s="151"/>
      <c r="AV3" s="152"/>
      <c r="AW3" s="151"/>
      <c r="AX3" s="151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9"/>
      <c r="BT3" s="157"/>
      <c r="BU3" s="157"/>
      <c r="BV3" s="157"/>
      <c r="BW3" s="120"/>
    </row>
    <row r="4" spans="1:75" s="119" customFormat="1" ht="21.75" customHeight="1" thickBot="1" x14ac:dyDescent="0.3">
      <c r="A4" s="118"/>
      <c r="B4" s="153" t="s">
        <v>58</v>
      </c>
      <c r="C4" s="154"/>
      <c r="D4" s="154"/>
      <c r="E4" s="155"/>
      <c r="F4" s="155"/>
      <c r="G4" s="154"/>
      <c r="H4" s="154"/>
      <c r="I4" s="155"/>
      <c r="J4" s="154"/>
      <c r="K4" s="154"/>
      <c r="L4" s="155"/>
      <c r="M4" s="154"/>
      <c r="N4" s="154"/>
      <c r="O4" s="155"/>
      <c r="P4" s="154"/>
      <c r="Q4" s="154"/>
      <c r="R4" s="155"/>
      <c r="S4" s="154"/>
      <c r="T4" s="154"/>
      <c r="U4" s="155"/>
      <c r="V4" s="154"/>
      <c r="W4" s="154"/>
      <c r="X4" s="155"/>
      <c r="Y4" s="154"/>
      <c r="Z4" s="154"/>
      <c r="AA4" s="155"/>
      <c r="AB4" s="154"/>
      <c r="AC4" s="154"/>
      <c r="AD4" s="155"/>
      <c r="AE4" s="154"/>
      <c r="AF4" s="154"/>
      <c r="AG4" s="155"/>
      <c r="AH4" s="154"/>
      <c r="AI4" s="154"/>
      <c r="AJ4" s="155"/>
      <c r="AK4" s="154"/>
      <c r="AL4" s="154"/>
      <c r="AM4" s="155"/>
      <c r="AN4" s="154"/>
      <c r="AO4" s="154"/>
      <c r="AP4" s="155"/>
      <c r="AQ4" s="154"/>
      <c r="AR4" s="154"/>
      <c r="AS4" s="155"/>
      <c r="AT4" s="154"/>
      <c r="AU4" s="154"/>
      <c r="AV4" s="155"/>
      <c r="AW4" s="154"/>
      <c r="AX4" s="154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60"/>
      <c r="BT4" s="156"/>
      <c r="BU4" s="156"/>
      <c r="BV4" s="156"/>
      <c r="BW4" s="118"/>
    </row>
    <row r="5" spans="1:75" ht="18" customHeight="1" x14ac:dyDescent="0.25">
      <c r="A5" s="114"/>
      <c r="AA5" s="117"/>
      <c r="AB5" s="117"/>
      <c r="AC5" s="117"/>
      <c r="AD5" s="117"/>
      <c r="AE5" s="117"/>
      <c r="AF5" s="117"/>
      <c r="AG5" s="117"/>
      <c r="BW5" s="114"/>
    </row>
    <row r="6" spans="1:75" s="122" customFormat="1" ht="21" customHeight="1" x14ac:dyDescent="0.25">
      <c r="A6" s="114"/>
      <c r="B6" s="133" t="s">
        <v>30</v>
      </c>
      <c r="C6" s="131" t="s">
        <v>5</v>
      </c>
      <c r="D6" s="134">
        <v>0.23958333333333334</v>
      </c>
      <c r="E6" s="135">
        <v>0.24583333333333335</v>
      </c>
      <c r="F6" s="135">
        <v>0.25208333333333333</v>
      </c>
      <c r="G6" s="135">
        <v>0.25833333333333336</v>
      </c>
      <c r="H6" s="135">
        <v>0.26458333333333334</v>
      </c>
      <c r="I6" s="135">
        <v>0.27083333333333331</v>
      </c>
      <c r="J6" s="135">
        <v>0.27708333333333335</v>
      </c>
      <c r="K6" s="135">
        <v>0.28333333333333333</v>
      </c>
      <c r="L6" s="135">
        <v>0.28958333333333336</v>
      </c>
      <c r="M6" s="135">
        <v>0.29583333333333334</v>
      </c>
      <c r="N6" s="135">
        <v>0.30208333333333331</v>
      </c>
      <c r="O6" s="135">
        <v>0.30833333333333335</v>
      </c>
      <c r="P6" s="135">
        <v>0.31458333333333333</v>
      </c>
      <c r="Q6" s="135">
        <v>0.32083333333333336</v>
      </c>
      <c r="R6" s="135">
        <v>0.32708333333333334</v>
      </c>
      <c r="S6" s="135">
        <v>0.33333333333333331</v>
      </c>
      <c r="T6" s="135">
        <v>0.33958333333333335</v>
      </c>
      <c r="U6" s="135">
        <v>0.34583333333333338</v>
      </c>
      <c r="V6" s="135">
        <v>0.3520833333333333</v>
      </c>
      <c r="W6" s="135">
        <v>0.35833333333333334</v>
      </c>
      <c r="X6" s="135">
        <v>0.36458333333333331</v>
      </c>
      <c r="Y6" s="135">
        <v>0.37083333333333335</v>
      </c>
      <c r="Z6" s="135">
        <v>0.37708333333333338</v>
      </c>
      <c r="AA6" s="135">
        <v>0.38958333333333334</v>
      </c>
      <c r="AB6" s="135">
        <v>0.40208333333333335</v>
      </c>
      <c r="AC6" s="135">
        <v>0.4145833333333333</v>
      </c>
      <c r="AD6" s="135">
        <v>0.42708333333333331</v>
      </c>
      <c r="AE6" s="135">
        <v>0.43958333333333338</v>
      </c>
      <c r="AF6" s="135">
        <v>0.4458333333333333</v>
      </c>
      <c r="AG6" s="135">
        <v>0.45833333333333331</v>
      </c>
      <c r="AH6" s="135">
        <v>0.47083333333333338</v>
      </c>
      <c r="AI6" s="135">
        <v>0.48333333333333334</v>
      </c>
      <c r="AJ6" s="135">
        <v>0.49583333333333335</v>
      </c>
      <c r="AK6" s="135">
        <v>0.50208333333333333</v>
      </c>
      <c r="AL6" s="135">
        <v>0.51458333333333328</v>
      </c>
      <c r="AM6" s="135">
        <v>0.52708333333333335</v>
      </c>
      <c r="AN6" s="135">
        <v>0.5395833333333333</v>
      </c>
      <c r="AO6" s="135">
        <v>0.55208333333333337</v>
      </c>
      <c r="AP6" s="135">
        <v>0.55833333333333335</v>
      </c>
      <c r="AQ6" s="135">
        <v>0.5708333333333333</v>
      </c>
      <c r="AR6" s="135">
        <v>0.58333333333333337</v>
      </c>
      <c r="AS6" s="135">
        <v>0.59583333333333333</v>
      </c>
      <c r="AT6" s="135">
        <v>0.6020833333333333</v>
      </c>
      <c r="AU6" s="135">
        <v>0.60833333333333328</v>
      </c>
      <c r="AV6" s="135">
        <v>0.61458333333333337</v>
      </c>
      <c r="AW6" s="135">
        <v>0.62083333333333335</v>
      </c>
      <c r="AX6" s="135">
        <v>0.62708333333333333</v>
      </c>
      <c r="AY6" s="135">
        <v>0.6333333333333333</v>
      </c>
      <c r="AZ6" s="135">
        <v>0.63958333333333328</v>
      </c>
      <c r="BA6" s="135">
        <v>0.65208333333333335</v>
      </c>
      <c r="BB6" s="135">
        <v>0.65833333333333333</v>
      </c>
      <c r="BC6" s="135">
        <v>0.6645833333333333</v>
      </c>
      <c r="BD6" s="135">
        <v>0.67083333333333339</v>
      </c>
      <c r="BE6" s="135">
        <v>0.67708333333333337</v>
      </c>
      <c r="BF6" s="135">
        <v>0.68333333333333324</v>
      </c>
      <c r="BG6" s="135">
        <v>0.6958333333333333</v>
      </c>
      <c r="BH6" s="135">
        <v>0.70208333333333339</v>
      </c>
      <c r="BI6" s="135">
        <v>0.71458333333333324</v>
      </c>
      <c r="BJ6" s="135">
        <v>0.72083333333333333</v>
      </c>
      <c r="BK6" s="135">
        <v>0.7270833333333333</v>
      </c>
      <c r="BL6" s="135">
        <v>0.73333333333333339</v>
      </c>
      <c r="BM6" s="135">
        <v>0.73958333333333337</v>
      </c>
      <c r="BN6" s="135">
        <v>0.74583333333333324</v>
      </c>
      <c r="BO6" s="135">
        <v>0.7583333333333333</v>
      </c>
      <c r="BP6" s="135">
        <v>0.76458333333333339</v>
      </c>
      <c r="BQ6" s="135">
        <v>0.77708333333333324</v>
      </c>
      <c r="BR6" s="135">
        <v>0.78333333333333333</v>
      </c>
      <c r="BS6" s="135">
        <v>0.79583333333333339</v>
      </c>
      <c r="BT6" s="114"/>
    </row>
    <row r="7" spans="1:75" s="116" customFormat="1" ht="19.8" customHeight="1" x14ac:dyDescent="0.25">
      <c r="A7" s="114"/>
      <c r="B7" s="127" t="s">
        <v>7</v>
      </c>
      <c r="C7" s="128" t="s">
        <v>5</v>
      </c>
      <c r="D7" s="129">
        <v>0.24236111111111111</v>
      </c>
      <c r="E7" s="129">
        <v>0.24861111111111112</v>
      </c>
      <c r="F7" s="129">
        <v>0.25486111111111109</v>
      </c>
      <c r="G7" s="129">
        <v>0.26111111111111113</v>
      </c>
      <c r="H7" s="129">
        <v>0.2673611111111111</v>
      </c>
      <c r="I7" s="129">
        <v>0.27361111111111108</v>
      </c>
      <c r="J7" s="129">
        <v>0.27986111111111112</v>
      </c>
      <c r="K7" s="129">
        <v>0.28611111111111115</v>
      </c>
      <c r="L7" s="129">
        <v>0.29236111111111113</v>
      </c>
      <c r="M7" s="129">
        <v>0.2986111111111111</v>
      </c>
      <c r="N7" s="129">
        <v>0.30486111111111108</v>
      </c>
      <c r="O7" s="129">
        <v>0.31111111111111112</v>
      </c>
      <c r="P7" s="129">
        <v>0.31736111111111115</v>
      </c>
      <c r="Q7" s="129">
        <v>0.32361111111111113</v>
      </c>
      <c r="R7" s="129">
        <v>0.3298611111111111</v>
      </c>
      <c r="S7" s="129">
        <v>0.33611111111111108</v>
      </c>
      <c r="T7" s="129">
        <v>0.34236111111111112</v>
      </c>
      <c r="U7" s="129">
        <v>0.34861111111111115</v>
      </c>
      <c r="V7" s="129">
        <v>0.35486111111111113</v>
      </c>
      <c r="W7" s="129">
        <v>0.3611111111111111</v>
      </c>
      <c r="X7" s="130">
        <v>0.36736111111111108</v>
      </c>
      <c r="Y7" s="130">
        <v>0.37361111111111112</v>
      </c>
      <c r="Z7" s="130">
        <v>0.37986111111111115</v>
      </c>
      <c r="AA7" s="130">
        <v>0.3923611111111111</v>
      </c>
      <c r="AB7" s="130">
        <v>0.40486111111111112</v>
      </c>
      <c r="AC7" s="130">
        <v>0.41736111111111113</v>
      </c>
      <c r="AD7" s="130">
        <v>0.42986111111111108</v>
      </c>
      <c r="AE7" s="130">
        <v>0.44236111111111115</v>
      </c>
      <c r="AF7" s="130">
        <v>0.44861111111111113</v>
      </c>
      <c r="AG7" s="130">
        <v>0.46111111111111108</v>
      </c>
      <c r="AH7" s="130">
        <v>0.47361111111111115</v>
      </c>
      <c r="AI7" s="130">
        <v>0.4861111111111111</v>
      </c>
      <c r="AJ7" s="130">
        <v>0.49861111111111112</v>
      </c>
      <c r="AK7" s="130">
        <v>0.50486111111111109</v>
      </c>
      <c r="AL7" s="130">
        <v>0.51736111111111105</v>
      </c>
      <c r="AM7" s="130">
        <v>0.52986111111111112</v>
      </c>
      <c r="AN7" s="130">
        <v>0.54236111111111118</v>
      </c>
      <c r="AO7" s="130">
        <v>0.55486111111111114</v>
      </c>
      <c r="AP7" s="130">
        <v>0.56111111111111112</v>
      </c>
      <c r="AQ7" s="130">
        <v>0.57361111111111118</v>
      </c>
      <c r="AR7" s="130">
        <v>0.58611111111111114</v>
      </c>
      <c r="AS7" s="130">
        <v>0.59861111111111109</v>
      </c>
      <c r="AT7" s="130">
        <v>0.60486111111111118</v>
      </c>
      <c r="AU7" s="130">
        <v>0.61111111111111105</v>
      </c>
      <c r="AV7" s="130">
        <v>0.61736111111111114</v>
      </c>
      <c r="AW7" s="130">
        <v>0.62361111111111112</v>
      </c>
      <c r="AX7" s="130">
        <v>0.62986111111111109</v>
      </c>
      <c r="AY7" s="130">
        <v>0.63611111111111118</v>
      </c>
      <c r="AZ7" s="130">
        <v>0.64236111111111105</v>
      </c>
      <c r="BA7" s="130">
        <v>0.65486111111111112</v>
      </c>
      <c r="BB7" s="130">
        <v>0.66111111111111109</v>
      </c>
      <c r="BC7" s="130">
        <v>0.66736111111111107</v>
      </c>
      <c r="BD7" s="130">
        <v>0.67361111111111116</v>
      </c>
      <c r="BE7" s="130">
        <v>0.67986111111111114</v>
      </c>
      <c r="BF7" s="130">
        <v>0.68611111111111101</v>
      </c>
      <c r="BG7" s="130">
        <v>0.69861111111111107</v>
      </c>
      <c r="BH7" s="130">
        <v>0.70486111111111116</v>
      </c>
      <c r="BI7" s="130">
        <v>0.71736111111111101</v>
      </c>
      <c r="BJ7" s="130">
        <v>0.72361111111111109</v>
      </c>
      <c r="BK7" s="130">
        <v>0.72986111111111107</v>
      </c>
      <c r="BL7" s="130">
        <v>0.73611111111111116</v>
      </c>
      <c r="BM7" s="130">
        <v>0.74236111111111114</v>
      </c>
      <c r="BN7" s="130">
        <v>0.74861111111111101</v>
      </c>
      <c r="BO7" s="130">
        <v>0.76111111111111107</v>
      </c>
      <c r="BP7" s="130">
        <v>0.76736111111111116</v>
      </c>
      <c r="BQ7" s="130">
        <v>0.77986111111111101</v>
      </c>
      <c r="BR7" s="130">
        <v>0.78611111111111109</v>
      </c>
      <c r="BS7" s="130">
        <v>0.79861111111111116</v>
      </c>
      <c r="BT7" s="114"/>
    </row>
    <row r="8" spans="1:75" s="116" customFormat="1" ht="18" customHeight="1" x14ac:dyDescent="0.25">
      <c r="A8" s="114"/>
      <c r="B8" s="127" t="s">
        <v>31</v>
      </c>
      <c r="C8" s="128" t="s">
        <v>5</v>
      </c>
      <c r="D8" s="129">
        <v>0.24513888888888888</v>
      </c>
      <c r="E8" s="129">
        <v>0.25138888888888888</v>
      </c>
      <c r="F8" s="129">
        <v>0.25763888888888892</v>
      </c>
      <c r="G8" s="129">
        <v>0.2638888888888889</v>
      </c>
      <c r="H8" s="129">
        <v>0.27013888888888887</v>
      </c>
      <c r="I8" s="129">
        <v>0.27638888888888885</v>
      </c>
      <c r="J8" s="129">
        <v>0.28263888888888888</v>
      </c>
      <c r="K8" s="129">
        <v>0.28888888888888892</v>
      </c>
      <c r="L8" s="129">
        <v>0.2951388888888889</v>
      </c>
      <c r="M8" s="129">
        <v>0.30138888888888887</v>
      </c>
      <c r="N8" s="129">
        <v>0.30763888888888891</v>
      </c>
      <c r="O8" s="129">
        <v>0.31388888888888888</v>
      </c>
      <c r="P8" s="129">
        <v>0.32013888888888892</v>
      </c>
      <c r="Q8" s="129">
        <v>0.3263888888888889</v>
      </c>
      <c r="R8" s="129">
        <v>0.33263888888888887</v>
      </c>
      <c r="S8" s="129">
        <v>0.33888888888888885</v>
      </c>
      <c r="T8" s="129">
        <v>0.34513888888888888</v>
      </c>
      <c r="U8" s="129">
        <v>0.35138888888888892</v>
      </c>
      <c r="V8" s="129">
        <v>0.3576388888888889</v>
      </c>
      <c r="W8" s="129">
        <v>0.36388888888888887</v>
      </c>
      <c r="X8" s="130">
        <v>0.37013888888888885</v>
      </c>
      <c r="Y8" s="130">
        <v>0.37638888888888888</v>
      </c>
      <c r="Z8" s="130">
        <v>0.38263888888888892</v>
      </c>
      <c r="AA8" s="130">
        <v>0.39513888888888887</v>
      </c>
      <c r="AB8" s="130">
        <v>0.40763888888888888</v>
      </c>
      <c r="AC8" s="130">
        <v>0.4201388888888889</v>
      </c>
      <c r="AD8" s="130">
        <v>0.43263888888888885</v>
      </c>
      <c r="AE8" s="130">
        <v>0.44513888888888892</v>
      </c>
      <c r="AF8" s="130">
        <v>0.4513888888888889</v>
      </c>
      <c r="AG8" s="130">
        <v>0.46388888888888885</v>
      </c>
      <c r="AH8" s="130">
        <v>0.47638888888888892</v>
      </c>
      <c r="AI8" s="130">
        <v>0.48888888888888887</v>
      </c>
      <c r="AJ8" s="130">
        <v>0.50138888888888888</v>
      </c>
      <c r="AK8" s="130">
        <v>0.50763888888888886</v>
      </c>
      <c r="AL8" s="130">
        <v>0.52013888888888882</v>
      </c>
      <c r="AM8" s="130">
        <v>0.53263888888888888</v>
      </c>
      <c r="AN8" s="130">
        <v>0.54513888888888895</v>
      </c>
      <c r="AO8" s="130">
        <v>0.55763888888888891</v>
      </c>
      <c r="AP8" s="130">
        <v>0.56388888888888888</v>
      </c>
      <c r="AQ8" s="130">
        <v>0.57638888888888895</v>
      </c>
      <c r="AR8" s="130">
        <v>0.58888888888888891</v>
      </c>
      <c r="AS8" s="130">
        <v>0.60138888888888886</v>
      </c>
      <c r="AT8" s="130">
        <v>0.60763888888888895</v>
      </c>
      <c r="AU8" s="130">
        <v>0.61388888888888882</v>
      </c>
      <c r="AV8" s="130">
        <v>0.62013888888888891</v>
      </c>
      <c r="AW8" s="130">
        <v>0.62638888888888888</v>
      </c>
      <c r="AX8" s="130">
        <v>0.63263888888888886</v>
      </c>
      <c r="AY8" s="130">
        <v>0.63888888888888895</v>
      </c>
      <c r="AZ8" s="130">
        <v>0.64513888888888882</v>
      </c>
      <c r="BA8" s="130">
        <v>0.65763888888888888</v>
      </c>
      <c r="BB8" s="130">
        <v>0.66388888888888886</v>
      </c>
      <c r="BC8" s="130">
        <v>0.67013888888888884</v>
      </c>
      <c r="BD8" s="130">
        <v>0.67638888888888893</v>
      </c>
      <c r="BE8" s="130">
        <v>0.68263888888888891</v>
      </c>
      <c r="BF8" s="130">
        <v>0.68888888888888899</v>
      </c>
      <c r="BG8" s="130">
        <v>0.70138888888888884</v>
      </c>
      <c r="BH8" s="130">
        <v>0.70763888888888893</v>
      </c>
      <c r="BI8" s="130">
        <v>0.72013888888888899</v>
      </c>
      <c r="BJ8" s="130">
        <v>0.72638888888888886</v>
      </c>
      <c r="BK8" s="130">
        <v>0.73263888888888884</v>
      </c>
      <c r="BL8" s="130">
        <v>0.73888888888888893</v>
      </c>
      <c r="BM8" s="130">
        <v>0.74513888888888891</v>
      </c>
      <c r="BN8" s="130">
        <v>0.75138888888888899</v>
      </c>
      <c r="BO8" s="130">
        <v>0.76388888888888884</v>
      </c>
      <c r="BP8" s="130">
        <v>0.77013888888888893</v>
      </c>
      <c r="BQ8" s="130">
        <v>0.78263888888888899</v>
      </c>
      <c r="BR8" s="130">
        <v>0.78888888888888886</v>
      </c>
      <c r="BS8" s="130">
        <v>0.80138888888888893</v>
      </c>
      <c r="BT8" s="114"/>
    </row>
    <row r="9" spans="1:75" s="116" customFormat="1" ht="18" customHeight="1" x14ac:dyDescent="0.25">
      <c r="A9" s="114"/>
      <c r="B9" s="127" t="s">
        <v>32</v>
      </c>
      <c r="C9" s="128" t="s">
        <v>5</v>
      </c>
      <c r="D9" s="129">
        <v>0.24791666666666667</v>
      </c>
      <c r="E9" s="129">
        <v>0.25416666666666665</v>
      </c>
      <c r="F9" s="129">
        <v>0.26041666666666669</v>
      </c>
      <c r="G9" s="129">
        <v>0.26666666666666666</v>
      </c>
      <c r="H9" s="129">
        <v>0.27291666666666664</v>
      </c>
      <c r="I9" s="129">
        <v>0.27916666666666667</v>
      </c>
      <c r="J9" s="129">
        <v>0.28541666666666665</v>
      </c>
      <c r="K9" s="129">
        <v>0.29166666666666669</v>
      </c>
      <c r="L9" s="129">
        <v>0.29791666666666666</v>
      </c>
      <c r="M9" s="129">
        <v>0.30416666666666664</v>
      </c>
      <c r="N9" s="129">
        <v>0.31041666666666667</v>
      </c>
      <c r="O9" s="129">
        <v>0.31666666666666665</v>
      </c>
      <c r="P9" s="129">
        <v>0.32291666666666669</v>
      </c>
      <c r="Q9" s="129">
        <v>0.32916666666666666</v>
      </c>
      <c r="R9" s="129">
        <v>0.3354166666666667</v>
      </c>
      <c r="S9" s="129">
        <v>0.34166666666666662</v>
      </c>
      <c r="T9" s="129">
        <v>0.34791666666666665</v>
      </c>
      <c r="U9" s="129">
        <v>0.35416666666666669</v>
      </c>
      <c r="V9" s="129">
        <v>0.35972222222222222</v>
      </c>
      <c r="W9" s="129">
        <v>0.3659722222222222</v>
      </c>
      <c r="X9" s="130">
        <v>0.37222222222222223</v>
      </c>
      <c r="Y9" s="130">
        <v>0.37847222222222227</v>
      </c>
      <c r="Z9" s="130">
        <v>0.38472222222222219</v>
      </c>
      <c r="AA9" s="130">
        <v>0.3972222222222222</v>
      </c>
      <c r="AB9" s="130">
        <v>0.40972222222222227</v>
      </c>
      <c r="AC9" s="130">
        <v>0.42222222222222222</v>
      </c>
      <c r="AD9" s="130">
        <v>0.43472222222222223</v>
      </c>
      <c r="AE9" s="130">
        <v>0.44722222222222219</v>
      </c>
      <c r="AF9" s="130">
        <v>0.45347222222222222</v>
      </c>
      <c r="AG9" s="130">
        <v>0.46597222222222223</v>
      </c>
      <c r="AH9" s="130">
        <v>0.47847222222222219</v>
      </c>
      <c r="AI9" s="130">
        <v>0.4909722222222222</v>
      </c>
      <c r="AJ9" s="130">
        <v>0.50347222222222221</v>
      </c>
      <c r="AK9" s="130">
        <v>0.50972222222222219</v>
      </c>
      <c r="AL9" s="130">
        <v>0.52222222222222225</v>
      </c>
      <c r="AM9" s="130">
        <v>0.53472222222222221</v>
      </c>
      <c r="AN9" s="130">
        <v>0.54722222222222217</v>
      </c>
      <c r="AO9" s="130">
        <v>0.55972222222222223</v>
      </c>
      <c r="AP9" s="130">
        <v>0.56597222222222221</v>
      </c>
      <c r="AQ9" s="130">
        <v>0.57847222222222217</v>
      </c>
      <c r="AR9" s="130">
        <v>0.59097222222222223</v>
      </c>
      <c r="AS9" s="130">
        <v>0.60347222222222219</v>
      </c>
      <c r="AT9" s="130">
        <v>0.60972222222222217</v>
      </c>
      <c r="AU9" s="130">
        <v>0.61597222222222225</v>
      </c>
      <c r="AV9" s="130">
        <v>0.62222222222222223</v>
      </c>
      <c r="AW9" s="130">
        <v>0.62847222222222221</v>
      </c>
      <c r="AX9" s="130">
        <v>0.63472222222222219</v>
      </c>
      <c r="AY9" s="130">
        <v>0.64097222222222217</v>
      </c>
      <c r="AZ9" s="130">
        <v>0.64722222222222225</v>
      </c>
      <c r="BA9" s="130">
        <v>0.65972222222222221</v>
      </c>
      <c r="BB9" s="130">
        <v>0.66597222222222219</v>
      </c>
      <c r="BC9" s="130">
        <v>0.67222222222222217</v>
      </c>
      <c r="BD9" s="130">
        <v>0.67847222222222225</v>
      </c>
      <c r="BE9" s="130">
        <v>0.68472222222222223</v>
      </c>
      <c r="BF9" s="130">
        <v>0.69097222222222221</v>
      </c>
      <c r="BG9" s="130">
        <v>0.70347222222222217</v>
      </c>
      <c r="BH9" s="130">
        <v>0.70972222222222225</v>
      </c>
      <c r="BI9" s="130">
        <v>0.72222222222222221</v>
      </c>
      <c r="BJ9" s="130">
        <v>0.7284722222222223</v>
      </c>
      <c r="BK9" s="130">
        <v>0.73472222222222217</v>
      </c>
      <c r="BL9" s="130">
        <v>0.74097222222222225</v>
      </c>
      <c r="BM9" s="130">
        <v>0.74722222222222223</v>
      </c>
      <c r="BN9" s="130">
        <v>0.75347222222222221</v>
      </c>
      <c r="BO9" s="130">
        <v>0.76597222222222217</v>
      </c>
      <c r="BP9" s="130">
        <v>0.77222222222222225</v>
      </c>
      <c r="BQ9" s="130">
        <v>0.78472222222222221</v>
      </c>
      <c r="BR9" s="130">
        <v>0.7909722222222223</v>
      </c>
      <c r="BS9" s="130">
        <v>0.80347222222222225</v>
      </c>
      <c r="BT9" s="114"/>
    </row>
    <row r="10" spans="1:75" s="116" customFormat="1" ht="18" customHeight="1" x14ac:dyDescent="0.25">
      <c r="A10" s="114"/>
      <c r="B10" s="127" t="s">
        <v>33</v>
      </c>
      <c r="C10" s="128" t="s">
        <v>5</v>
      </c>
      <c r="D10" s="129">
        <v>0.24861111111111112</v>
      </c>
      <c r="E10" s="129">
        <v>0.25486111111111109</v>
      </c>
      <c r="F10" s="129">
        <v>0.26111111111111113</v>
      </c>
      <c r="G10" s="129">
        <v>0.2673611111111111</v>
      </c>
      <c r="H10" s="129">
        <v>0.27361111111111108</v>
      </c>
      <c r="I10" s="129">
        <v>0.27986111111111112</v>
      </c>
      <c r="J10" s="129">
        <v>0.28611111111111115</v>
      </c>
      <c r="K10" s="129">
        <v>0.29236111111111113</v>
      </c>
      <c r="L10" s="129">
        <v>0.2986111111111111</v>
      </c>
      <c r="M10" s="129">
        <v>0.30486111111111108</v>
      </c>
      <c r="N10" s="129">
        <v>0.31111111111111112</v>
      </c>
      <c r="O10" s="129">
        <v>0.31736111111111115</v>
      </c>
      <c r="P10" s="129">
        <v>0.32361111111111113</v>
      </c>
      <c r="Q10" s="129">
        <v>0.3298611111111111</v>
      </c>
      <c r="R10" s="129">
        <v>0.33611111111111108</v>
      </c>
      <c r="S10" s="129">
        <v>0.34236111111111112</v>
      </c>
      <c r="T10" s="129">
        <v>0.34861111111111115</v>
      </c>
      <c r="U10" s="129">
        <v>0.35486111111111113</v>
      </c>
      <c r="V10" s="129">
        <v>0.36041666666666666</v>
      </c>
      <c r="W10" s="129">
        <v>0.3666666666666667</v>
      </c>
      <c r="X10" s="130">
        <v>0.37291666666666662</v>
      </c>
      <c r="Y10" s="130">
        <v>0.37916666666666665</v>
      </c>
      <c r="Z10" s="130">
        <v>0.38541666666666669</v>
      </c>
      <c r="AA10" s="130">
        <v>0.3979166666666667</v>
      </c>
      <c r="AB10" s="130">
        <v>0.41041666666666665</v>
      </c>
      <c r="AC10" s="130">
        <v>0.42291666666666666</v>
      </c>
      <c r="AD10" s="130">
        <v>0.43541666666666662</v>
      </c>
      <c r="AE10" s="130">
        <v>0.44791666666666669</v>
      </c>
      <c r="AF10" s="130">
        <v>0.45416666666666666</v>
      </c>
      <c r="AG10" s="130">
        <v>0.46666666666666662</v>
      </c>
      <c r="AH10" s="130">
        <v>0.47916666666666669</v>
      </c>
      <c r="AI10" s="130">
        <v>0.4916666666666667</v>
      </c>
      <c r="AJ10" s="130">
        <v>0.50416666666666665</v>
      </c>
      <c r="AK10" s="130">
        <v>0.51041666666666663</v>
      </c>
      <c r="AL10" s="130">
        <v>0.5229166666666667</v>
      </c>
      <c r="AM10" s="130">
        <v>0.53541666666666665</v>
      </c>
      <c r="AN10" s="130">
        <v>0.54791666666666672</v>
      </c>
      <c r="AO10" s="130">
        <v>0.56041666666666667</v>
      </c>
      <c r="AP10" s="130">
        <v>0.56666666666666665</v>
      </c>
      <c r="AQ10" s="130">
        <v>0.57916666666666672</v>
      </c>
      <c r="AR10" s="130">
        <v>0.59166666666666667</v>
      </c>
      <c r="AS10" s="130">
        <v>0.60416666666666663</v>
      </c>
      <c r="AT10" s="130">
        <v>0.61041666666666672</v>
      </c>
      <c r="AU10" s="130">
        <v>0.6166666666666667</v>
      </c>
      <c r="AV10" s="130">
        <v>0.62291666666666667</v>
      </c>
      <c r="AW10" s="130">
        <v>0.62916666666666665</v>
      </c>
      <c r="AX10" s="130">
        <v>0.63541666666666663</v>
      </c>
      <c r="AY10" s="130">
        <v>0.64166666666666672</v>
      </c>
      <c r="AZ10" s="130">
        <v>0.6479166666666667</v>
      </c>
      <c r="BA10" s="130">
        <v>0.66041666666666665</v>
      </c>
      <c r="BB10" s="130">
        <v>0.66666666666666663</v>
      </c>
      <c r="BC10" s="130">
        <v>0.67291666666666661</v>
      </c>
      <c r="BD10" s="130">
        <v>0.6791666666666667</v>
      </c>
      <c r="BE10" s="130">
        <v>0.68541666666666667</v>
      </c>
      <c r="BF10" s="130">
        <v>0.69166666666666676</v>
      </c>
      <c r="BG10" s="130">
        <v>0.70416666666666661</v>
      </c>
      <c r="BH10" s="130">
        <v>0.7104166666666667</v>
      </c>
      <c r="BI10" s="130">
        <v>0.72291666666666676</v>
      </c>
      <c r="BJ10" s="130">
        <v>0.72916666666666663</v>
      </c>
      <c r="BK10" s="130">
        <v>0.73541666666666661</v>
      </c>
      <c r="BL10" s="130">
        <v>0.7416666666666667</v>
      </c>
      <c r="BM10" s="130">
        <v>0.74791666666666667</v>
      </c>
      <c r="BN10" s="130">
        <v>0.75416666666666676</v>
      </c>
      <c r="BO10" s="130">
        <v>0.76666666666666661</v>
      </c>
      <c r="BP10" s="130">
        <v>0.7729166666666667</v>
      </c>
      <c r="BQ10" s="130">
        <v>0.78541666666666676</v>
      </c>
      <c r="BR10" s="130">
        <v>0.79166666666666663</v>
      </c>
      <c r="BS10" s="130">
        <v>0.8041666666666667</v>
      </c>
      <c r="BT10" s="114"/>
    </row>
    <row r="11" spans="1:75" s="116" customFormat="1" ht="18" customHeight="1" x14ac:dyDescent="0.25">
      <c r="A11" s="114"/>
      <c r="B11" s="127" t="s">
        <v>34</v>
      </c>
      <c r="C11" s="128" t="s">
        <v>5</v>
      </c>
      <c r="D11" s="129">
        <v>0.25</v>
      </c>
      <c r="E11" s="129">
        <v>0.25625000000000003</v>
      </c>
      <c r="F11" s="129">
        <v>0.26250000000000001</v>
      </c>
      <c r="G11" s="129">
        <v>0.26874999999999999</v>
      </c>
      <c r="H11" s="129">
        <v>0.27499999999999997</v>
      </c>
      <c r="I11" s="129">
        <v>0.28125</v>
      </c>
      <c r="J11" s="129">
        <v>0.28750000000000003</v>
      </c>
      <c r="K11" s="129">
        <v>0.29375000000000001</v>
      </c>
      <c r="L11" s="129">
        <v>0.3</v>
      </c>
      <c r="M11" s="129">
        <v>0.30624999999999997</v>
      </c>
      <c r="N11" s="129">
        <v>0.3125</v>
      </c>
      <c r="O11" s="129">
        <v>0.31875000000000003</v>
      </c>
      <c r="P11" s="129">
        <v>0.32500000000000001</v>
      </c>
      <c r="Q11" s="129">
        <v>0.33124999999999999</v>
      </c>
      <c r="R11" s="129">
        <v>0.33749999999999997</v>
      </c>
      <c r="S11" s="129">
        <v>0.34375</v>
      </c>
      <c r="T11" s="129">
        <v>0.35000000000000003</v>
      </c>
      <c r="U11" s="129">
        <v>0.35625000000000001</v>
      </c>
      <c r="V11" s="129">
        <v>0.36249999999999999</v>
      </c>
      <c r="W11" s="129">
        <v>0.36874999999999997</v>
      </c>
      <c r="X11" s="130">
        <v>0.375</v>
      </c>
      <c r="Y11" s="130">
        <v>0.38125000000000003</v>
      </c>
      <c r="Z11" s="130">
        <v>0.38750000000000001</v>
      </c>
      <c r="AA11" s="130">
        <v>0.39999999999999997</v>
      </c>
      <c r="AB11" s="130">
        <v>0.41250000000000003</v>
      </c>
      <c r="AC11" s="130">
        <v>0.42499999999999999</v>
      </c>
      <c r="AD11" s="130">
        <v>0.4375</v>
      </c>
      <c r="AE11" s="130">
        <v>0.45</v>
      </c>
      <c r="AF11" s="130">
        <v>0.45624999999999999</v>
      </c>
      <c r="AG11" s="130">
        <v>0.46875</v>
      </c>
      <c r="AH11" s="130">
        <v>0.48125000000000001</v>
      </c>
      <c r="AI11" s="130">
        <v>0.49374999999999997</v>
      </c>
      <c r="AJ11" s="130">
        <v>0.50624999999999998</v>
      </c>
      <c r="AK11" s="130">
        <v>0.51250000000000007</v>
      </c>
      <c r="AL11" s="130">
        <v>0.52500000000000002</v>
      </c>
      <c r="AM11" s="130">
        <v>0.53749999999999998</v>
      </c>
      <c r="AN11" s="130">
        <v>0.54999999999999993</v>
      </c>
      <c r="AO11" s="130">
        <v>0.5625</v>
      </c>
      <c r="AP11" s="130">
        <v>0.56874999999999998</v>
      </c>
      <c r="AQ11" s="130">
        <v>0.58124999999999993</v>
      </c>
      <c r="AR11" s="130">
        <v>0.59375</v>
      </c>
      <c r="AS11" s="130">
        <v>0.60625000000000007</v>
      </c>
      <c r="AT11" s="130">
        <v>0.61249999999999993</v>
      </c>
      <c r="AU11" s="130">
        <v>0.61875000000000002</v>
      </c>
      <c r="AV11" s="130">
        <v>0.625</v>
      </c>
      <c r="AW11" s="130">
        <v>0.63124999999999998</v>
      </c>
      <c r="AX11" s="130">
        <v>0.63750000000000007</v>
      </c>
      <c r="AY11" s="130">
        <v>0.64374999999999993</v>
      </c>
      <c r="AZ11" s="130">
        <v>0.65</v>
      </c>
      <c r="BA11" s="130">
        <v>0.66249999999999998</v>
      </c>
      <c r="BB11" s="130">
        <v>0.66875000000000007</v>
      </c>
      <c r="BC11" s="130">
        <v>0.67499999999999993</v>
      </c>
      <c r="BD11" s="130">
        <v>0.68125000000000002</v>
      </c>
      <c r="BE11" s="130">
        <v>0.6875</v>
      </c>
      <c r="BF11" s="130">
        <v>0.69374999999999998</v>
      </c>
      <c r="BG11" s="130">
        <v>0.70624999999999993</v>
      </c>
      <c r="BH11" s="130">
        <v>0.71250000000000002</v>
      </c>
      <c r="BI11" s="130">
        <v>0.72499999999999998</v>
      </c>
      <c r="BJ11" s="130">
        <v>0.73125000000000007</v>
      </c>
      <c r="BK11" s="130">
        <v>0.73749999999999993</v>
      </c>
      <c r="BL11" s="130">
        <v>0.74375000000000002</v>
      </c>
      <c r="BM11" s="130">
        <v>0.75</v>
      </c>
      <c r="BN11" s="130">
        <v>0.75624999999999998</v>
      </c>
      <c r="BO11" s="130">
        <v>0.76874999999999993</v>
      </c>
      <c r="BP11" s="130">
        <v>0.77500000000000002</v>
      </c>
      <c r="BQ11" s="130">
        <v>0.78749999999999998</v>
      </c>
      <c r="BR11" s="130">
        <v>0.79375000000000007</v>
      </c>
      <c r="BS11" s="130">
        <v>0.80625000000000002</v>
      </c>
      <c r="BT11" s="114"/>
    </row>
    <row r="12" spans="1:75" s="116" customFormat="1" ht="18" customHeight="1" x14ac:dyDescent="0.25">
      <c r="A12" s="114"/>
      <c r="B12" s="127" t="s">
        <v>35</v>
      </c>
      <c r="C12" s="128" t="s">
        <v>5</v>
      </c>
      <c r="D12" s="129">
        <v>0.25138888888888888</v>
      </c>
      <c r="E12" s="129">
        <v>0.25763888888888892</v>
      </c>
      <c r="F12" s="129">
        <v>0.2638888888888889</v>
      </c>
      <c r="G12" s="129">
        <v>0.27013888888888887</v>
      </c>
      <c r="H12" s="129">
        <v>0.27638888888888885</v>
      </c>
      <c r="I12" s="129">
        <v>0.28263888888888888</v>
      </c>
      <c r="J12" s="129">
        <v>0.28888888888888892</v>
      </c>
      <c r="K12" s="129">
        <v>0.2951388888888889</v>
      </c>
      <c r="L12" s="129">
        <v>0.30138888888888887</v>
      </c>
      <c r="M12" s="129">
        <v>0.30763888888888891</v>
      </c>
      <c r="N12" s="129">
        <v>0.31388888888888888</v>
      </c>
      <c r="O12" s="129">
        <v>0.32013888888888892</v>
      </c>
      <c r="P12" s="129">
        <v>0.3263888888888889</v>
      </c>
      <c r="Q12" s="129">
        <v>0.33263888888888887</v>
      </c>
      <c r="R12" s="129">
        <v>0.33888888888888885</v>
      </c>
      <c r="S12" s="129">
        <v>0.34513888888888888</v>
      </c>
      <c r="T12" s="129">
        <v>0.35138888888888892</v>
      </c>
      <c r="U12" s="129">
        <v>0.3576388888888889</v>
      </c>
      <c r="V12" s="129">
        <v>0.36388888888888887</v>
      </c>
      <c r="W12" s="129">
        <v>0.37013888888888885</v>
      </c>
      <c r="X12" s="130">
        <v>0.37638888888888888</v>
      </c>
      <c r="Y12" s="130">
        <v>0.38263888888888892</v>
      </c>
      <c r="Z12" s="130">
        <v>0.3888888888888889</v>
      </c>
      <c r="AA12" s="130">
        <v>0.40138888888888885</v>
      </c>
      <c r="AB12" s="130">
        <v>0.41388888888888892</v>
      </c>
      <c r="AC12" s="130">
        <v>0.42638888888888887</v>
      </c>
      <c r="AD12" s="130">
        <v>0.43888888888888888</v>
      </c>
      <c r="AE12" s="130">
        <v>0.4513888888888889</v>
      </c>
      <c r="AF12" s="130">
        <v>0.45763888888888887</v>
      </c>
      <c r="AG12" s="130">
        <v>0.47013888888888888</v>
      </c>
      <c r="AH12" s="130">
        <v>0.4826388888888889</v>
      </c>
      <c r="AI12" s="130">
        <v>0.49513888888888885</v>
      </c>
      <c r="AJ12" s="130">
        <v>0.50763888888888886</v>
      </c>
      <c r="AK12" s="130">
        <v>0.51388888888888895</v>
      </c>
      <c r="AL12" s="130">
        <v>0.52638888888888891</v>
      </c>
      <c r="AM12" s="130">
        <v>0.53888888888888886</v>
      </c>
      <c r="AN12" s="130">
        <v>0.55138888888888882</v>
      </c>
      <c r="AO12" s="130">
        <v>0.56388888888888888</v>
      </c>
      <c r="AP12" s="130">
        <v>0.57013888888888886</v>
      </c>
      <c r="AQ12" s="130">
        <v>0.58263888888888882</v>
      </c>
      <c r="AR12" s="130">
        <v>0.59513888888888888</v>
      </c>
      <c r="AS12" s="130">
        <v>0.60763888888888895</v>
      </c>
      <c r="AT12" s="130">
        <v>0.61388888888888882</v>
      </c>
      <c r="AU12" s="130">
        <v>0.62013888888888891</v>
      </c>
      <c r="AV12" s="130">
        <v>0.62638888888888888</v>
      </c>
      <c r="AW12" s="130">
        <v>0.63263888888888886</v>
      </c>
      <c r="AX12" s="130">
        <v>0.63888888888888895</v>
      </c>
      <c r="AY12" s="130">
        <v>0.64513888888888882</v>
      </c>
      <c r="AZ12" s="130">
        <v>0.65138888888888891</v>
      </c>
      <c r="BA12" s="130">
        <v>0.66388888888888886</v>
      </c>
      <c r="BB12" s="130">
        <v>0.67013888888888884</v>
      </c>
      <c r="BC12" s="130">
        <v>0.67638888888888893</v>
      </c>
      <c r="BD12" s="130">
        <v>0.68263888888888891</v>
      </c>
      <c r="BE12" s="130">
        <v>0.68888888888888899</v>
      </c>
      <c r="BF12" s="130">
        <v>0.69513888888888886</v>
      </c>
      <c r="BG12" s="130">
        <v>0.70763888888888893</v>
      </c>
      <c r="BH12" s="130">
        <v>0.71388888888888891</v>
      </c>
      <c r="BI12" s="130">
        <v>0.72638888888888886</v>
      </c>
      <c r="BJ12" s="130">
        <v>0.73263888888888884</v>
      </c>
      <c r="BK12" s="130">
        <v>0.73888888888888893</v>
      </c>
      <c r="BL12" s="130">
        <v>0.74513888888888891</v>
      </c>
      <c r="BM12" s="130">
        <v>0.75138888888888899</v>
      </c>
      <c r="BN12" s="130">
        <v>0.75763888888888886</v>
      </c>
      <c r="BO12" s="130">
        <v>0.77013888888888893</v>
      </c>
      <c r="BP12" s="130">
        <v>0.77638888888888891</v>
      </c>
      <c r="BQ12" s="130">
        <v>0.78888888888888886</v>
      </c>
      <c r="BR12" s="130">
        <v>0.79513888888888884</v>
      </c>
      <c r="BS12" s="130">
        <v>0.80763888888888891</v>
      </c>
      <c r="BT12" s="114"/>
    </row>
    <row r="13" spans="1:75" ht="18" customHeight="1" x14ac:dyDescent="0.25">
      <c r="A13" s="114"/>
      <c r="B13" s="127" t="s">
        <v>36</v>
      </c>
      <c r="C13" s="128" t="s">
        <v>5</v>
      </c>
      <c r="D13" s="129">
        <v>0.25277777777777777</v>
      </c>
      <c r="E13" s="129">
        <v>0.2590277777777778</v>
      </c>
      <c r="F13" s="129">
        <v>0.26527777777777778</v>
      </c>
      <c r="G13" s="129">
        <v>0.27152777777777776</v>
      </c>
      <c r="H13" s="129">
        <v>0.27777777777777779</v>
      </c>
      <c r="I13" s="129">
        <v>0.28402777777777777</v>
      </c>
      <c r="J13" s="129">
        <v>0.2902777777777778</v>
      </c>
      <c r="K13" s="129">
        <v>0.29652777777777778</v>
      </c>
      <c r="L13" s="129">
        <v>0.30277777777777776</v>
      </c>
      <c r="M13" s="129">
        <v>0.30902777777777779</v>
      </c>
      <c r="N13" s="129">
        <v>0.31527777777777777</v>
      </c>
      <c r="O13" s="129">
        <v>0.3215277777777778</v>
      </c>
      <c r="P13" s="129">
        <v>0.32777777777777778</v>
      </c>
      <c r="Q13" s="129">
        <v>0.33402777777777781</v>
      </c>
      <c r="R13" s="129">
        <v>0.34027777777777773</v>
      </c>
      <c r="S13" s="129">
        <v>0.34652777777777777</v>
      </c>
      <c r="T13" s="129">
        <v>0.3527777777777778</v>
      </c>
      <c r="U13" s="129">
        <v>0.35902777777777778</v>
      </c>
      <c r="V13" s="129">
        <v>0.36527777777777781</v>
      </c>
      <c r="W13" s="129">
        <v>0.37152777777777773</v>
      </c>
      <c r="X13" s="130">
        <v>0.37777777777777777</v>
      </c>
      <c r="Y13" s="130">
        <v>0.3840277777777778</v>
      </c>
      <c r="Z13" s="130">
        <v>0.39027777777777778</v>
      </c>
      <c r="AA13" s="130">
        <v>0.40277777777777773</v>
      </c>
      <c r="AB13" s="130">
        <v>0.4152777777777778</v>
      </c>
      <c r="AC13" s="130">
        <v>0.42777777777777781</v>
      </c>
      <c r="AD13" s="130">
        <v>0.44027777777777777</v>
      </c>
      <c r="AE13" s="130">
        <v>0.45277777777777778</v>
      </c>
      <c r="AF13" s="130">
        <v>0.45902777777777781</v>
      </c>
      <c r="AG13" s="130">
        <v>0.47152777777777777</v>
      </c>
      <c r="AH13" s="130">
        <v>0.48402777777777778</v>
      </c>
      <c r="AI13" s="130">
        <v>0.49652777777777773</v>
      </c>
      <c r="AJ13" s="130">
        <v>0.50902777777777775</v>
      </c>
      <c r="AK13" s="130">
        <v>0.51527777777777783</v>
      </c>
      <c r="AL13" s="130">
        <v>0.52777777777777779</v>
      </c>
      <c r="AM13" s="130">
        <v>0.54027777777777775</v>
      </c>
      <c r="AN13" s="130">
        <v>0.55277777777777781</v>
      </c>
      <c r="AO13" s="130">
        <v>0.56527777777777777</v>
      </c>
      <c r="AP13" s="130">
        <v>0.57152777777777775</v>
      </c>
      <c r="AQ13" s="130">
        <v>0.58402777777777781</v>
      </c>
      <c r="AR13" s="130">
        <v>0.59652777777777777</v>
      </c>
      <c r="AS13" s="130">
        <v>0.60902777777777783</v>
      </c>
      <c r="AT13" s="130">
        <v>0.61527777777777781</v>
      </c>
      <c r="AU13" s="130">
        <v>0.62152777777777779</v>
      </c>
      <c r="AV13" s="130">
        <v>0.62777777777777777</v>
      </c>
      <c r="AW13" s="130">
        <v>0.63402777777777775</v>
      </c>
      <c r="AX13" s="130">
        <v>0.64027777777777783</v>
      </c>
      <c r="AY13" s="130">
        <v>0.64652777777777781</v>
      </c>
      <c r="AZ13" s="130">
        <v>0.65277777777777779</v>
      </c>
      <c r="BA13" s="130">
        <v>0.66527777777777775</v>
      </c>
      <c r="BB13" s="130">
        <v>0.67152777777777783</v>
      </c>
      <c r="BC13" s="130">
        <v>0.6777777777777777</v>
      </c>
      <c r="BD13" s="130">
        <v>0.68402777777777779</v>
      </c>
      <c r="BE13" s="130">
        <v>0.69027777777777777</v>
      </c>
      <c r="BF13" s="130">
        <v>0.69652777777777775</v>
      </c>
      <c r="BG13" s="130">
        <v>0.7090277777777777</v>
      </c>
      <c r="BH13" s="130">
        <v>0.71527777777777779</v>
      </c>
      <c r="BI13" s="130">
        <v>0.72777777777777775</v>
      </c>
      <c r="BJ13" s="130">
        <v>0.73402777777777783</v>
      </c>
      <c r="BK13" s="130">
        <v>0.7402777777777777</v>
      </c>
      <c r="BL13" s="130">
        <v>0.74652777777777779</v>
      </c>
      <c r="BM13" s="130">
        <v>0.75277777777777777</v>
      </c>
      <c r="BN13" s="130">
        <v>0.75902777777777775</v>
      </c>
      <c r="BO13" s="130">
        <v>0.7715277777777777</v>
      </c>
      <c r="BP13" s="130">
        <v>0.77777777777777779</v>
      </c>
      <c r="BQ13" s="130">
        <v>0.79027777777777775</v>
      </c>
      <c r="BR13" s="130">
        <v>0.79652777777777783</v>
      </c>
      <c r="BS13" s="130">
        <v>0.80902777777777779</v>
      </c>
      <c r="BW13" s="114"/>
    </row>
    <row r="14" spans="1:75" s="125" customFormat="1" ht="18" customHeight="1" outlineLevel="1" x14ac:dyDescent="0.25">
      <c r="A14" s="124"/>
      <c r="B14" s="127" t="s">
        <v>37</v>
      </c>
      <c r="C14" s="128" t="s">
        <v>5</v>
      </c>
      <c r="D14" s="129">
        <v>0.25416666666666665</v>
      </c>
      <c r="E14" s="129">
        <v>0.26041666666666669</v>
      </c>
      <c r="F14" s="129">
        <v>0.26666666666666666</v>
      </c>
      <c r="G14" s="129">
        <v>0.27291666666666664</v>
      </c>
      <c r="H14" s="129">
        <v>0.27916666666666667</v>
      </c>
      <c r="I14" s="129">
        <v>0.28541666666666665</v>
      </c>
      <c r="J14" s="129">
        <v>0.29166666666666669</v>
      </c>
      <c r="K14" s="129">
        <v>0.29791666666666666</v>
      </c>
      <c r="L14" s="129">
        <v>0.30416666666666664</v>
      </c>
      <c r="M14" s="129">
        <v>0.31041666666666667</v>
      </c>
      <c r="N14" s="129">
        <v>0.31666666666666665</v>
      </c>
      <c r="O14" s="129">
        <v>0.32291666666666669</v>
      </c>
      <c r="P14" s="129">
        <v>0.32916666666666666</v>
      </c>
      <c r="Q14" s="129">
        <v>0.3354166666666667</v>
      </c>
      <c r="R14" s="129">
        <v>0.34166666666666662</v>
      </c>
      <c r="S14" s="129">
        <v>0.34791666666666665</v>
      </c>
      <c r="T14" s="129">
        <v>0.35416666666666669</v>
      </c>
      <c r="U14" s="129">
        <v>0.36041666666666666</v>
      </c>
      <c r="V14" s="129">
        <v>0.3666666666666667</v>
      </c>
      <c r="W14" s="129">
        <v>0.37291666666666662</v>
      </c>
      <c r="X14" s="130">
        <v>0.37916666666666665</v>
      </c>
      <c r="Y14" s="130">
        <v>0.38541666666666669</v>
      </c>
      <c r="Z14" s="130">
        <v>0.39166666666666666</v>
      </c>
      <c r="AA14" s="130">
        <v>0.40416666666666662</v>
      </c>
      <c r="AB14" s="130">
        <v>0.41666666666666669</v>
      </c>
      <c r="AC14" s="130">
        <v>0.4291666666666667</v>
      </c>
      <c r="AD14" s="130">
        <v>0.44166666666666665</v>
      </c>
      <c r="AE14" s="130">
        <v>0.45416666666666666</v>
      </c>
      <c r="AF14" s="130">
        <v>0.4604166666666667</v>
      </c>
      <c r="AG14" s="130">
        <v>0.47291666666666665</v>
      </c>
      <c r="AH14" s="130">
        <v>0.48541666666666666</v>
      </c>
      <c r="AI14" s="130">
        <v>0.49791666666666662</v>
      </c>
      <c r="AJ14" s="130">
        <v>0.51041666666666663</v>
      </c>
      <c r="AK14" s="130">
        <v>0.51666666666666672</v>
      </c>
      <c r="AL14" s="130">
        <v>0.52916666666666667</v>
      </c>
      <c r="AM14" s="130">
        <v>0.54166666666666663</v>
      </c>
      <c r="AN14" s="130">
        <v>0.5541666666666667</v>
      </c>
      <c r="AO14" s="130">
        <v>0.56666666666666665</v>
      </c>
      <c r="AP14" s="130">
        <v>0.57291666666666663</v>
      </c>
      <c r="AQ14" s="130">
        <v>0.5854166666666667</v>
      </c>
      <c r="AR14" s="130">
        <v>0.59791666666666665</v>
      </c>
      <c r="AS14" s="130">
        <v>0.61041666666666672</v>
      </c>
      <c r="AT14" s="130">
        <v>0.6166666666666667</v>
      </c>
      <c r="AU14" s="130">
        <v>0.62291666666666667</v>
      </c>
      <c r="AV14" s="130">
        <v>0.62916666666666665</v>
      </c>
      <c r="AW14" s="130">
        <v>0.63541666666666663</v>
      </c>
      <c r="AX14" s="130">
        <v>0.64166666666666672</v>
      </c>
      <c r="AY14" s="130">
        <v>0.6479166666666667</v>
      </c>
      <c r="AZ14" s="130">
        <v>0.65416666666666667</v>
      </c>
      <c r="BA14" s="130">
        <v>0.66666666666666663</v>
      </c>
      <c r="BB14" s="130">
        <v>0.67291666666666661</v>
      </c>
      <c r="BC14" s="130">
        <v>0.6791666666666667</v>
      </c>
      <c r="BD14" s="130">
        <v>0.68541666666666667</v>
      </c>
      <c r="BE14" s="130">
        <v>0.69166666666666676</v>
      </c>
      <c r="BF14" s="130">
        <v>0.69791666666666663</v>
      </c>
      <c r="BG14" s="130">
        <v>0.7104166666666667</v>
      </c>
      <c r="BH14" s="130">
        <v>0.71666666666666667</v>
      </c>
      <c r="BI14" s="130">
        <v>0.72916666666666663</v>
      </c>
      <c r="BJ14" s="130">
        <v>0.73541666666666661</v>
      </c>
      <c r="BK14" s="130">
        <v>0.7416666666666667</v>
      </c>
      <c r="BL14" s="130">
        <v>0.74791666666666667</v>
      </c>
      <c r="BM14" s="130">
        <v>0.75416666666666676</v>
      </c>
      <c r="BN14" s="130">
        <v>0.76041666666666663</v>
      </c>
      <c r="BO14" s="130">
        <v>0.7729166666666667</v>
      </c>
      <c r="BP14" s="130">
        <v>0.77916666666666667</v>
      </c>
      <c r="BQ14" s="130">
        <v>0.79166666666666663</v>
      </c>
      <c r="BR14" s="130">
        <v>0.79791666666666661</v>
      </c>
      <c r="BS14" s="130">
        <v>0.81041666666666667</v>
      </c>
    </row>
    <row r="15" spans="1:75" s="125" customFormat="1" ht="18" customHeight="1" outlineLevel="1" x14ac:dyDescent="0.25">
      <c r="A15" s="124"/>
      <c r="B15" s="127" t="s">
        <v>38</v>
      </c>
      <c r="C15" s="128" t="s">
        <v>5</v>
      </c>
      <c r="D15" s="129">
        <v>0.25486111111111109</v>
      </c>
      <c r="E15" s="129">
        <v>0.26111111111111113</v>
      </c>
      <c r="F15" s="129">
        <v>0.2673611111111111</v>
      </c>
      <c r="G15" s="129">
        <v>0.27361111111111108</v>
      </c>
      <c r="H15" s="129">
        <v>0.27986111111111112</v>
      </c>
      <c r="I15" s="129">
        <v>0.28611111111111115</v>
      </c>
      <c r="J15" s="129">
        <v>0.29236111111111113</v>
      </c>
      <c r="K15" s="129">
        <v>0.2986111111111111</v>
      </c>
      <c r="L15" s="129">
        <v>0.30486111111111108</v>
      </c>
      <c r="M15" s="129">
        <v>0.31111111111111112</v>
      </c>
      <c r="N15" s="129">
        <v>0.31736111111111115</v>
      </c>
      <c r="O15" s="129">
        <v>0.32361111111111113</v>
      </c>
      <c r="P15" s="129">
        <v>0.3298611111111111</v>
      </c>
      <c r="Q15" s="129">
        <v>0.33611111111111108</v>
      </c>
      <c r="R15" s="129">
        <v>0.34236111111111112</v>
      </c>
      <c r="S15" s="129">
        <v>0.34861111111111115</v>
      </c>
      <c r="T15" s="129">
        <v>0.35486111111111113</v>
      </c>
      <c r="U15" s="129">
        <v>0.3611111111111111</v>
      </c>
      <c r="V15" s="129">
        <v>0.36736111111111108</v>
      </c>
      <c r="W15" s="129">
        <v>0.37361111111111112</v>
      </c>
      <c r="X15" s="130">
        <v>0.37986111111111115</v>
      </c>
      <c r="Y15" s="130">
        <v>0.38611111111111113</v>
      </c>
      <c r="Z15" s="130">
        <v>0.3923611111111111</v>
      </c>
      <c r="AA15" s="130">
        <v>0.40486111111111112</v>
      </c>
      <c r="AB15" s="130">
        <v>0.41736111111111113</v>
      </c>
      <c r="AC15" s="130">
        <v>0.42986111111111108</v>
      </c>
      <c r="AD15" s="130">
        <v>0.44236111111111115</v>
      </c>
      <c r="AE15" s="130">
        <v>0.4548611111111111</v>
      </c>
      <c r="AF15" s="130">
        <v>0.46111111111111108</v>
      </c>
      <c r="AG15" s="130">
        <v>0.47361111111111115</v>
      </c>
      <c r="AH15" s="130">
        <v>0.4861111111111111</v>
      </c>
      <c r="AI15" s="130">
        <v>0.49861111111111112</v>
      </c>
      <c r="AJ15" s="130">
        <v>0.51111111111111118</v>
      </c>
      <c r="AK15" s="130">
        <v>0.51736111111111105</v>
      </c>
      <c r="AL15" s="130">
        <v>0.52986111111111112</v>
      </c>
      <c r="AM15" s="130">
        <v>0.54236111111111118</v>
      </c>
      <c r="AN15" s="130">
        <v>0.55486111111111114</v>
      </c>
      <c r="AO15" s="130">
        <v>0.56736111111111109</v>
      </c>
      <c r="AP15" s="130">
        <v>0.57361111111111118</v>
      </c>
      <c r="AQ15" s="130">
        <v>0.58611111111111114</v>
      </c>
      <c r="AR15" s="130">
        <v>0.59861111111111109</v>
      </c>
      <c r="AS15" s="130">
        <v>0.61111111111111105</v>
      </c>
      <c r="AT15" s="130">
        <v>0.61736111111111114</v>
      </c>
      <c r="AU15" s="130">
        <v>0.62361111111111112</v>
      </c>
      <c r="AV15" s="130">
        <v>0.62986111111111109</v>
      </c>
      <c r="AW15" s="130">
        <v>0.63611111111111118</v>
      </c>
      <c r="AX15" s="130">
        <v>0.64236111111111105</v>
      </c>
      <c r="AY15" s="130">
        <v>0.64861111111111114</v>
      </c>
      <c r="AZ15" s="130">
        <v>0.65486111111111112</v>
      </c>
      <c r="BA15" s="130">
        <v>0.66736111111111107</v>
      </c>
      <c r="BB15" s="130">
        <v>0.67361111111111116</v>
      </c>
      <c r="BC15" s="130">
        <v>0.67986111111111114</v>
      </c>
      <c r="BD15" s="130">
        <v>0.68611111111111101</v>
      </c>
      <c r="BE15" s="130">
        <v>0.69236111111111109</v>
      </c>
      <c r="BF15" s="130">
        <v>0.69861111111111107</v>
      </c>
      <c r="BG15" s="130">
        <v>0.71111111111111114</v>
      </c>
      <c r="BH15" s="130">
        <v>0.71736111111111101</v>
      </c>
      <c r="BI15" s="130">
        <v>0.72986111111111107</v>
      </c>
      <c r="BJ15" s="130">
        <v>0.73611111111111116</v>
      </c>
      <c r="BK15" s="130">
        <v>0.74236111111111114</v>
      </c>
      <c r="BL15" s="130">
        <v>0.74861111111111101</v>
      </c>
      <c r="BM15" s="130">
        <v>0.75486111111111109</v>
      </c>
      <c r="BN15" s="130">
        <v>0.76111111111111107</v>
      </c>
      <c r="BO15" s="130">
        <v>0.77361111111111114</v>
      </c>
      <c r="BP15" s="130">
        <v>0.77986111111111101</v>
      </c>
      <c r="BQ15" s="130">
        <v>0.79236111111111107</v>
      </c>
      <c r="BR15" s="130">
        <v>0.79861111111111116</v>
      </c>
      <c r="BS15" s="130">
        <v>0.81111111111111101</v>
      </c>
    </row>
    <row r="16" spans="1:75" s="125" customFormat="1" ht="18" customHeight="1" outlineLevel="1" x14ac:dyDescent="0.25">
      <c r="A16" s="124"/>
      <c r="B16" s="127" t="s">
        <v>39</v>
      </c>
      <c r="C16" s="128" t="s">
        <v>5</v>
      </c>
      <c r="D16" s="129">
        <v>0.25625000000000003</v>
      </c>
      <c r="E16" s="129">
        <v>0.26250000000000001</v>
      </c>
      <c r="F16" s="129">
        <v>0.26874999999999999</v>
      </c>
      <c r="G16" s="129">
        <v>0.27499999999999997</v>
      </c>
      <c r="H16" s="129">
        <v>0.28125</v>
      </c>
      <c r="I16" s="129">
        <v>0.28750000000000003</v>
      </c>
      <c r="J16" s="129">
        <v>0.29375000000000001</v>
      </c>
      <c r="K16" s="129">
        <v>0.3</v>
      </c>
      <c r="L16" s="129">
        <v>0.30624999999999997</v>
      </c>
      <c r="M16" s="129">
        <v>0.3125</v>
      </c>
      <c r="N16" s="129">
        <v>0.31875000000000003</v>
      </c>
      <c r="O16" s="129">
        <v>0.32500000000000001</v>
      </c>
      <c r="P16" s="129">
        <v>0.33124999999999999</v>
      </c>
      <c r="Q16" s="129">
        <v>0.33749999999999997</v>
      </c>
      <c r="R16" s="129">
        <v>0.34375</v>
      </c>
      <c r="S16" s="129">
        <v>0.35000000000000003</v>
      </c>
      <c r="T16" s="129">
        <v>0.35625000000000001</v>
      </c>
      <c r="U16" s="129">
        <v>0.36249999999999999</v>
      </c>
      <c r="V16" s="129">
        <v>0.36874999999999997</v>
      </c>
      <c r="W16" s="129">
        <v>0.375</v>
      </c>
      <c r="X16" s="130">
        <v>0.38125000000000003</v>
      </c>
      <c r="Y16" s="130">
        <v>0.38750000000000001</v>
      </c>
      <c r="Z16" s="130">
        <v>0.39374999999999999</v>
      </c>
      <c r="AA16" s="130">
        <v>0.40625</v>
      </c>
      <c r="AB16" s="130">
        <v>0.41875000000000001</v>
      </c>
      <c r="AC16" s="130">
        <v>0.43124999999999997</v>
      </c>
      <c r="AD16" s="130">
        <v>0.44375000000000003</v>
      </c>
      <c r="AE16" s="130">
        <v>0.45624999999999999</v>
      </c>
      <c r="AF16" s="130">
        <v>0.46249999999999997</v>
      </c>
      <c r="AG16" s="130">
        <v>0.47500000000000003</v>
      </c>
      <c r="AH16" s="130">
        <v>0.48749999999999999</v>
      </c>
      <c r="AI16" s="130">
        <v>0.5</v>
      </c>
      <c r="AJ16" s="130">
        <v>0.51250000000000007</v>
      </c>
      <c r="AK16" s="130">
        <v>0.51874999999999993</v>
      </c>
      <c r="AL16" s="130">
        <v>0.53125</v>
      </c>
      <c r="AM16" s="130">
        <v>0.54375000000000007</v>
      </c>
      <c r="AN16" s="130">
        <v>0.55625000000000002</v>
      </c>
      <c r="AO16" s="130">
        <v>0.56874999999999998</v>
      </c>
      <c r="AP16" s="130">
        <v>0.57500000000000007</v>
      </c>
      <c r="AQ16" s="130">
        <v>0.58750000000000002</v>
      </c>
      <c r="AR16" s="130">
        <v>0.6</v>
      </c>
      <c r="AS16" s="130">
        <v>0.61249999999999993</v>
      </c>
      <c r="AT16" s="130">
        <v>0.61875000000000002</v>
      </c>
      <c r="AU16" s="130">
        <v>0.625</v>
      </c>
      <c r="AV16" s="130">
        <v>0.63124999999999998</v>
      </c>
      <c r="AW16" s="130">
        <v>0.63750000000000007</v>
      </c>
      <c r="AX16" s="130">
        <v>0.64374999999999993</v>
      </c>
      <c r="AY16" s="130">
        <v>0.65</v>
      </c>
      <c r="AZ16" s="130">
        <v>0.65625</v>
      </c>
      <c r="BA16" s="130">
        <v>0.66875000000000007</v>
      </c>
      <c r="BB16" s="130">
        <v>0.67499999999999993</v>
      </c>
      <c r="BC16" s="130">
        <v>0.68125000000000002</v>
      </c>
      <c r="BD16" s="130">
        <v>0.6875</v>
      </c>
      <c r="BE16" s="130">
        <v>0.69374999999999998</v>
      </c>
      <c r="BF16" s="130">
        <v>0.70000000000000007</v>
      </c>
      <c r="BG16" s="130">
        <v>0.71250000000000002</v>
      </c>
      <c r="BH16" s="130">
        <v>0.71875</v>
      </c>
      <c r="BI16" s="130">
        <v>0.73125000000000007</v>
      </c>
      <c r="BJ16" s="130">
        <v>0.73749999999999993</v>
      </c>
      <c r="BK16" s="130">
        <v>0.74375000000000002</v>
      </c>
      <c r="BL16" s="130">
        <v>0.75</v>
      </c>
      <c r="BM16" s="130">
        <v>0.75624999999999998</v>
      </c>
      <c r="BN16" s="130">
        <v>0.76250000000000007</v>
      </c>
      <c r="BO16" s="130">
        <v>0.77500000000000002</v>
      </c>
      <c r="BP16" s="130">
        <v>0.78125</v>
      </c>
      <c r="BQ16" s="130">
        <v>0.79375000000000007</v>
      </c>
      <c r="BR16" s="130">
        <v>0.79999999999999993</v>
      </c>
      <c r="BS16" s="130">
        <v>0.8125</v>
      </c>
    </row>
    <row r="17" spans="1:75" s="117" customFormat="1" ht="18" customHeight="1" outlineLevel="1" x14ac:dyDescent="0.25">
      <c r="A17" s="114"/>
      <c r="B17" s="127" t="s">
        <v>40</v>
      </c>
      <c r="C17" s="128" t="s">
        <v>5</v>
      </c>
      <c r="D17" s="129">
        <v>0.25694444444444448</v>
      </c>
      <c r="E17" s="129">
        <v>0.26319444444444445</v>
      </c>
      <c r="F17" s="129">
        <v>0.26944444444444443</v>
      </c>
      <c r="G17" s="129">
        <v>0.27569444444444446</v>
      </c>
      <c r="H17" s="129">
        <v>0.28194444444444444</v>
      </c>
      <c r="I17" s="129">
        <v>0.28819444444444448</v>
      </c>
      <c r="J17" s="129">
        <v>0.29444444444444445</v>
      </c>
      <c r="K17" s="129">
        <v>0.30069444444444443</v>
      </c>
      <c r="L17" s="129">
        <v>0.30694444444444441</v>
      </c>
      <c r="M17" s="129">
        <v>0.31319444444444444</v>
      </c>
      <c r="N17" s="129">
        <v>0.31944444444444448</v>
      </c>
      <c r="O17" s="129">
        <v>0.32569444444444445</v>
      </c>
      <c r="P17" s="129">
        <v>0.33194444444444443</v>
      </c>
      <c r="Q17" s="129">
        <v>0.33819444444444446</v>
      </c>
      <c r="R17" s="129">
        <v>0.3444444444444445</v>
      </c>
      <c r="S17" s="129">
        <v>0.35069444444444442</v>
      </c>
      <c r="T17" s="129">
        <v>0.35694444444444445</v>
      </c>
      <c r="U17" s="129">
        <v>0.36319444444444443</v>
      </c>
      <c r="V17" s="129">
        <v>0.36944444444444446</v>
      </c>
      <c r="W17" s="129">
        <v>0.3756944444444445</v>
      </c>
      <c r="X17" s="130">
        <v>0.38194444444444442</v>
      </c>
      <c r="Y17" s="130">
        <v>0.38819444444444445</v>
      </c>
      <c r="Z17" s="130">
        <v>0.39444444444444443</v>
      </c>
      <c r="AA17" s="130">
        <v>0.4069444444444445</v>
      </c>
      <c r="AB17" s="130">
        <v>0.41944444444444445</v>
      </c>
      <c r="AC17" s="130">
        <v>0.43194444444444446</v>
      </c>
      <c r="AD17" s="130">
        <v>0.44444444444444442</v>
      </c>
      <c r="AE17" s="130">
        <v>0.45694444444444443</v>
      </c>
      <c r="AF17" s="130">
        <v>0.46319444444444446</v>
      </c>
      <c r="AG17" s="130">
        <v>0.47569444444444442</v>
      </c>
      <c r="AH17" s="130">
        <v>0.48819444444444443</v>
      </c>
      <c r="AI17" s="130">
        <v>0.50069444444444444</v>
      </c>
      <c r="AJ17" s="130">
        <v>0.5131944444444444</v>
      </c>
      <c r="AK17" s="130">
        <v>0.51944444444444449</v>
      </c>
      <c r="AL17" s="130">
        <v>0.53194444444444444</v>
      </c>
      <c r="AM17" s="130">
        <v>0.5444444444444444</v>
      </c>
      <c r="AN17" s="130">
        <v>0.55694444444444446</v>
      </c>
      <c r="AO17" s="130">
        <v>0.56944444444444442</v>
      </c>
      <c r="AP17" s="130">
        <v>0.5756944444444444</v>
      </c>
      <c r="AQ17" s="130">
        <v>0.58819444444444446</v>
      </c>
      <c r="AR17" s="130">
        <v>0.60069444444444442</v>
      </c>
      <c r="AS17" s="130">
        <v>0.61319444444444449</v>
      </c>
      <c r="AT17" s="130">
        <v>0.61944444444444446</v>
      </c>
      <c r="AU17" s="130">
        <v>0.62569444444444444</v>
      </c>
      <c r="AV17" s="130">
        <v>0.63194444444444442</v>
      </c>
      <c r="AW17" s="130">
        <v>0.6381944444444444</v>
      </c>
      <c r="AX17" s="130">
        <v>0.64444444444444449</v>
      </c>
      <c r="AY17" s="130">
        <v>0.65069444444444446</v>
      </c>
      <c r="AZ17" s="130">
        <v>0.65694444444444444</v>
      </c>
      <c r="BA17" s="130">
        <v>0.6694444444444444</v>
      </c>
      <c r="BB17" s="130">
        <v>0.67569444444444438</v>
      </c>
      <c r="BC17" s="130">
        <v>0.68194444444444446</v>
      </c>
      <c r="BD17" s="130">
        <v>0.68819444444444444</v>
      </c>
      <c r="BE17" s="130">
        <v>0.69444444444444453</v>
      </c>
      <c r="BF17" s="130">
        <v>0.7006944444444444</v>
      </c>
      <c r="BG17" s="130">
        <v>0.71319444444444446</v>
      </c>
      <c r="BH17" s="130">
        <v>0.71944444444444444</v>
      </c>
      <c r="BI17" s="130">
        <v>0.7319444444444444</v>
      </c>
      <c r="BJ17" s="130">
        <v>0.73819444444444438</v>
      </c>
      <c r="BK17" s="130">
        <v>0.74444444444444446</v>
      </c>
      <c r="BL17" s="130">
        <v>0.75069444444444444</v>
      </c>
      <c r="BM17" s="130">
        <v>0.75694444444444453</v>
      </c>
      <c r="BN17" s="130">
        <v>0.7631944444444444</v>
      </c>
      <c r="BO17" s="130">
        <v>0.77569444444444446</v>
      </c>
      <c r="BP17" s="130">
        <v>0.78194444444444444</v>
      </c>
      <c r="BQ17" s="130">
        <v>0.7944444444444444</v>
      </c>
      <c r="BR17" s="130">
        <v>0.80069444444444438</v>
      </c>
      <c r="BS17" s="130">
        <v>0.81319444444444444</v>
      </c>
    </row>
    <row r="18" spans="1:75" s="117" customFormat="1" ht="18" customHeight="1" x14ac:dyDescent="0.25">
      <c r="A18" s="114"/>
      <c r="B18" s="127" t="s">
        <v>49</v>
      </c>
      <c r="C18" s="128" t="s">
        <v>5</v>
      </c>
      <c r="D18" s="129">
        <v>0.2590277777777778</v>
      </c>
      <c r="E18" s="129">
        <v>0.26527777777777778</v>
      </c>
      <c r="F18" s="129">
        <v>0.27152777777777776</v>
      </c>
      <c r="G18" s="129">
        <v>0.27777777777777779</v>
      </c>
      <c r="H18" s="129">
        <v>0.28402777777777777</v>
      </c>
      <c r="I18" s="129">
        <v>0.2902777777777778</v>
      </c>
      <c r="J18" s="129">
        <v>0.29652777777777778</v>
      </c>
      <c r="K18" s="129">
        <v>0.30277777777777776</v>
      </c>
      <c r="L18" s="129">
        <v>0.30902777777777779</v>
      </c>
      <c r="M18" s="129">
        <v>0.31527777777777777</v>
      </c>
      <c r="N18" s="129">
        <v>0.3215277777777778</v>
      </c>
      <c r="O18" s="129">
        <v>0.32777777777777778</v>
      </c>
      <c r="P18" s="129">
        <v>0.33402777777777781</v>
      </c>
      <c r="Q18" s="129">
        <v>0.34027777777777773</v>
      </c>
      <c r="R18" s="129">
        <v>0.34652777777777777</v>
      </c>
      <c r="S18" s="129">
        <v>0.3527777777777778</v>
      </c>
      <c r="T18" s="129">
        <v>0.35902777777777778</v>
      </c>
      <c r="U18" s="129">
        <v>0.36527777777777781</v>
      </c>
      <c r="V18" s="129">
        <v>0.37152777777777773</v>
      </c>
      <c r="W18" s="129">
        <v>0.37777777777777777</v>
      </c>
      <c r="X18" s="130">
        <v>0.3840277777777778</v>
      </c>
      <c r="Y18" s="130">
        <v>0.39027777777777778</v>
      </c>
      <c r="Z18" s="130">
        <v>0.39652777777777781</v>
      </c>
      <c r="AA18" s="130">
        <v>0.40902777777777777</v>
      </c>
      <c r="AB18" s="130">
        <v>0.42152777777777778</v>
      </c>
      <c r="AC18" s="130">
        <v>0.43402777777777773</v>
      </c>
      <c r="AD18" s="130">
        <v>0.4465277777777778</v>
      </c>
      <c r="AE18" s="130">
        <v>0.45902777777777781</v>
      </c>
      <c r="AF18" s="130">
        <v>0.46527777777777773</v>
      </c>
      <c r="AG18" s="130">
        <v>0.4777777777777778</v>
      </c>
      <c r="AH18" s="130">
        <v>0.49027777777777781</v>
      </c>
      <c r="AI18" s="130">
        <v>0.50277777777777777</v>
      </c>
      <c r="AJ18" s="130">
        <v>0.51527777777777783</v>
      </c>
      <c r="AK18" s="130">
        <v>0.52152777777777781</v>
      </c>
      <c r="AL18" s="130">
        <v>0.53402777777777777</v>
      </c>
      <c r="AM18" s="130">
        <v>0.54652777777777783</v>
      </c>
      <c r="AN18" s="130">
        <v>0.55902777777777779</v>
      </c>
      <c r="AO18" s="130">
        <v>0.57152777777777775</v>
      </c>
      <c r="AP18" s="130">
        <v>0.57777777777777783</v>
      </c>
      <c r="AQ18" s="130">
        <v>0.59027777777777779</v>
      </c>
      <c r="AR18" s="130">
        <v>0.60277777777777775</v>
      </c>
      <c r="AS18" s="130">
        <v>0.61527777777777781</v>
      </c>
      <c r="AT18" s="130">
        <v>0.62152777777777779</v>
      </c>
      <c r="AU18" s="130">
        <v>0.62777777777777777</v>
      </c>
      <c r="AV18" s="130">
        <v>0.63402777777777775</v>
      </c>
      <c r="AW18" s="130">
        <v>0.64027777777777783</v>
      </c>
      <c r="AX18" s="130">
        <v>0.64652777777777781</v>
      </c>
      <c r="AY18" s="130">
        <v>0.65277777777777779</v>
      </c>
      <c r="AZ18" s="130">
        <v>0.65902777777777777</v>
      </c>
      <c r="BA18" s="130">
        <v>0.67152777777777783</v>
      </c>
      <c r="BB18" s="130">
        <v>0.6777777777777777</v>
      </c>
      <c r="BC18" s="130">
        <v>0.68402777777777779</v>
      </c>
      <c r="BD18" s="130">
        <v>0.69027777777777777</v>
      </c>
      <c r="BE18" s="130">
        <v>0.69652777777777775</v>
      </c>
      <c r="BF18" s="130">
        <v>0.70277777777777783</v>
      </c>
      <c r="BG18" s="130">
        <v>0.71527777777777779</v>
      </c>
      <c r="BH18" s="130">
        <v>0.72152777777777777</v>
      </c>
      <c r="BI18" s="130">
        <v>0.73402777777777783</v>
      </c>
      <c r="BJ18" s="130">
        <v>0.7402777777777777</v>
      </c>
      <c r="BK18" s="130">
        <v>0.74652777777777779</v>
      </c>
      <c r="BL18" s="130">
        <v>0.75277777777777777</v>
      </c>
      <c r="BM18" s="130">
        <v>0.75902777777777775</v>
      </c>
      <c r="BN18" s="130">
        <v>0.76527777777777783</v>
      </c>
      <c r="BO18" s="130">
        <v>0.77777777777777779</v>
      </c>
      <c r="BP18" s="130">
        <v>0.78402777777777777</v>
      </c>
      <c r="BQ18" s="130">
        <v>0.79652777777777783</v>
      </c>
      <c r="BR18" s="130">
        <v>0.8027777777777777</v>
      </c>
      <c r="BS18" s="130">
        <v>0.81527777777777777</v>
      </c>
      <c r="BT18" s="114"/>
    </row>
    <row r="19" spans="1:75" s="117" customFormat="1" ht="18" customHeight="1" x14ac:dyDescent="0.25">
      <c r="A19" s="114"/>
      <c r="B19" s="127" t="s">
        <v>48</v>
      </c>
      <c r="C19" s="128" t="s">
        <v>5</v>
      </c>
      <c r="D19" s="129">
        <v>0.25972222222222224</v>
      </c>
      <c r="E19" s="129">
        <v>0.26597222222222222</v>
      </c>
      <c r="F19" s="129">
        <v>0.2722222222222222</v>
      </c>
      <c r="G19" s="129">
        <v>0.27847222222222223</v>
      </c>
      <c r="H19" s="129">
        <v>0.28472222222222221</v>
      </c>
      <c r="I19" s="129">
        <v>0.29097222222222224</v>
      </c>
      <c r="J19" s="129">
        <v>0.29722222222222222</v>
      </c>
      <c r="K19" s="129">
        <v>0.3034722222222222</v>
      </c>
      <c r="L19" s="129">
        <v>0.30972222222222223</v>
      </c>
      <c r="M19" s="129">
        <v>0.31597222222222221</v>
      </c>
      <c r="N19" s="129">
        <v>0.32222222222222224</v>
      </c>
      <c r="O19" s="129">
        <v>0.32847222222222222</v>
      </c>
      <c r="P19" s="129">
        <v>0.3347222222222222</v>
      </c>
      <c r="Q19" s="129">
        <v>0.34097222222222223</v>
      </c>
      <c r="R19" s="129">
        <v>0.34722222222222227</v>
      </c>
      <c r="S19" s="129">
        <v>0.35347222222222219</v>
      </c>
      <c r="T19" s="129">
        <v>0.35972222222222222</v>
      </c>
      <c r="U19" s="129">
        <v>0.3659722222222222</v>
      </c>
      <c r="V19" s="129">
        <v>0.37222222222222223</v>
      </c>
      <c r="W19" s="129">
        <v>0.37847222222222227</v>
      </c>
      <c r="X19" s="130">
        <v>0.38472222222222219</v>
      </c>
      <c r="Y19" s="130">
        <v>0.39097222222222222</v>
      </c>
      <c r="Z19" s="130">
        <v>0.3972222222222222</v>
      </c>
      <c r="AA19" s="130">
        <v>0.40972222222222227</v>
      </c>
      <c r="AB19" s="130">
        <v>0.42222222222222222</v>
      </c>
      <c r="AC19" s="130">
        <v>0.43472222222222223</v>
      </c>
      <c r="AD19" s="130">
        <v>0.44722222222222219</v>
      </c>
      <c r="AE19" s="130">
        <v>0.4597222222222222</v>
      </c>
      <c r="AF19" s="130">
        <v>0.46597222222222223</v>
      </c>
      <c r="AG19" s="130">
        <v>0.47847222222222219</v>
      </c>
      <c r="AH19" s="130">
        <v>0.4909722222222222</v>
      </c>
      <c r="AI19" s="130">
        <v>0.50347222222222221</v>
      </c>
      <c r="AJ19" s="130">
        <v>0.51597222222222217</v>
      </c>
      <c r="AK19" s="130">
        <v>0.52222222222222225</v>
      </c>
      <c r="AL19" s="130">
        <v>0.53472222222222221</v>
      </c>
      <c r="AM19" s="130">
        <v>0.54722222222222217</v>
      </c>
      <c r="AN19" s="130">
        <v>0.55972222222222223</v>
      </c>
      <c r="AO19" s="130">
        <v>0.57222222222222219</v>
      </c>
      <c r="AP19" s="130">
        <v>0.57847222222222217</v>
      </c>
      <c r="AQ19" s="130">
        <v>0.59097222222222223</v>
      </c>
      <c r="AR19" s="130">
        <v>0.60347222222222219</v>
      </c>
      <c r="AS19" s="130">
        <v>0.61597222222222225</v>
      </c>
      <c r="AT19" s="130">
        <v>0.62222222222222223</v>
      </c>
      <c r="AU19" s="130">
        <v>0.62847222222222221</v>
      </c>
      <c r="AV19" s="130">
        <v>0.63472222222222219</v>
      </c>
      <c r="AW19" s="130">
        <v>0.64097222222222217</v>
      </c>
      <c r="AX19" s="130">
        <v>0.64722222222222225</v>
      </c>
      <c r="AY19" s="130">
        <v>0.65347222222222223</v>
      </c>
      <c r="AZ19" s="130">
        <v>0.65972222222222221</v>
      </c>
      <c r="BA19" s="130">
        <v>0.67222222222222217</v>
      </c>
      <c r="BB19" s="130">
        <v>0.67847222222222225</v>
      </c>
      <c r="BC19" s="130">
        <v>0.68472222222222223</v>
      </c>
      <c r="BD19" s="130">
        <v>0.69097222222222221</v>
      </c>
      <c r="BE19" s="130">
        <v>0.6972222222222223</v>
      </c>
      <c r="BF19" s="130">
        <v>0.70347222222222217</v>
      </c>
      <c r="BG19" s="130">
        <v>0.71597222222222223</v>
      </c>
      <c r="BH19" s="130">
        <v>0.72222222222222221</v>
      </c>
      <c r="BI19" s="130">
        <v>0.73472222222222217</v>
      </c>
      <c r="BJ19" s="130">
        <v>0.74097222222222225</v>
      </c>
      <c r="BK19" s="130">
        <v>0.74722222222222223</v>
      </c>
      <c r="BL19" s="130">
        <v>0.75347222222222221</v>
      </c>
      <c r="BM19" s="130">
        <v>0.7597222222222223</v>
      </c>
      <c r="BN19" s="130">
        <v>0.76597222222222217</v>
      </c>
      <c r="BO19" s="130">
        <v>0.77847222222222223</v>
      </c>
      <c r="BP19" s="130">
        <v>0.78472222222222221</v>
      </c>
      <c r="BQ19" s="130">
        <v>0.79722222222222217</v>
      </c>
      <c r="BR19" s="130">
        <v>0.80347222222222225</v>
      </c>
      <c r="BS19" s="130">
        <v>0.81597222222222221</v>
      </c>
      <c r="BT19" s="114"/>
    </row>
    <row r="20" spans="1:75" s="117" customFormat="1" ht="18" customHeight="1" outlineLevel="1" x14ac:dyDescent="0.25">
      <c r="A20" s="114"/>
      <c r="B20" s="127" t="s">
        <v>47</v>
      </c>
      <c r="C20" s="128" t="s">
        <v>5</v>
      </c>
      <c r="D20" s="129">
        <v>0.26041666666666669</v>
      </c>
      <c r="E20" s="129">
        <v>0.26666666666666666</v>
      </c>
      <c r="F20" s="129">
        <v>0.27291666666666664</v>
      </c>
      <c r="G20" s="129">
        <v>0.27916666666666667</v>
      </c>
      <c r="H20" s="129">
        <v>0.28541666666666665</v>
      </c>
      <c r="I20" s="129">
        <v>0.29166666666666669</v>
      </c>
      <c r="J20" s="129">
        <v>0.29791666666666666</v>
      </c>
      <c r="K20" s="129">
        <v>0.30416666666666664</v>
      </c>
      <c r="L20" s="129">
        <v>0.31041666666666667</v>
      </c>
      <c r="M20" s="129">
        <v>0.31666666666666665</v>
      </c>
      <c r="N20" s="129">
        <v>0.32291666666666669</v>
      </c>
      <c r="O20" s="129">
        <v>0.32916666666666666</v>
      </c>
      <c r="P20" s="129">
        <v>0.3354166666666667</v>
      </c>
      <c r="Q20" s="129">
        <v>0.34166666666666662</v>
      </c>
      <c r="R20" s="129">
        <v>0.34791666666666665</v>
      </c>
      <c r="S20" s="129">
        <v>0.35416666666666669</v>
      </c>
      <c r="T20" s="129">
        <v>0.36041666666666666</v>
      </c>
      <c r="U20" s="129">
        <v>0.3666666666666667</v>
      </c>
      <c r="V20" s="129">
        <v>0.37291666666666662</v>
      </c>
      <c r="W20" s="129">
        <v>0.37916666666666665</v>
      </c>
      <c r="X20" s="130">
        <v>0.38541666666666669</v>
      </c>
      <c r="Y20" s="130">
        <v>0.39166666666666666</v>
      </c>
      <c r="Z20" s="130">
        <v>0.3979166666666667</v>
      </c>
      <c r="AA20" s="130">
        <v>0.41041666666666665</v>
      </c>
      <c r="AB20" s="130">
        <v>0.42291666666666666</v>
      </c>
      <c r="AC20" s="130">
        <v>0.43541666666666662</v>
      </c>
      <c r="AD20" s="130">
        <v>0.44791666666666669</v>
      </c>
      <c r="AE20" s="130">
        <v>0.4604166666666667</v>
      </c>
      <c r="AF20" s="130">
        <v>0.46666666666666662</v>
      </c>
      <c r="AG20" s="130">
        <v>0.47916666666666669</v>
      </c>
      <c r="AH20" s="130">
        <v>0.4916666666666667</v>
      </c>
      <c r="AI20" s="130">
        <v>0.50416666666666665</v>
      </c>
      <c r="AJ20" s="130">
        <v>0.51666666666666672</v>
      </c>
      <c r="AK20" s="130">
        <v>0.5229166666666667</v>
      </c>
      <c r="AL20" s="130">
        <v>0.53541666666666665</v>
      </c>
      <c r="AM20" s="130">
        <v>0.54791666666666672</v>
      </c>
      <c r="AN20" s="130">
        <v>0.56041666666666667</v>
      </c>
      <c r="AO20" s="130">
        <v>0.57291666666666663</v>
      </c>
      <c r="AP20" s="130">
        <v>0.57916666666666672</v>
      </c>
      <c r="AQ20" s="130">
        <v>0.59166666666666667</v>
      </c>
      <c r="AR20" s="130">
        <v>0.60416666666666663</v>
      </c>
      <c r="AS20" s="130">
        <v>0.6166666666666667</v>
      </c>
      <c r="AT20" s="130">
        <v>0.62291666666666667</v>
      </c>
      <c r="AU20" s="130">
        <v>0.62916666666666665</v>
      </c>
      <c r="AV20" s="130">
        <v>0.63541666666666663</v>
      </c>
      <c r="AW20" s="130">
        <v>0.64166666666666672</v>
      </c>
      <c r="AX20" s="130">
        <v>0.6479166666666667</v>
      </c>
      <c r="AY20" s="130">
        <v>0.65416666666666667</v>
      </c>
      <c r="AZ20" s="130">
        <v>0.66041666666666665</v>
      </c>
      <c r="BA20" s="130">
        <v>0.67291666666666661</v>
      </c>
      <c r="BB20" s="130">
        <v>0.6791666666666667</v>
      </c>
      <c r="BC20" s="130">
        <v>0.68541666666666667</v>
      </c>
      <c r="BD20" s="130">
        <v>0.69166666666666676</v>
      </c>
      <c r="BE20" s="130">
        <v>0.69791666666666663</v>
      </c>
      <c r="BF20" s="130">
        <v>0.70416666666666661</v>
      </c>
      <c r="BG20" s="130">
        <v>0.71666666666666667</v>
      </c>
      <c r="BH20" s="130">
        <v>0.72291666666666676</v>
      </c>
      <c r="BI20" s="130">
        <v>0.73541666666666661</v>
      </c>
      <c r="BJ20" s="130">
        <v>0.7416666666666667</v>
      </c>
      <c r="BK20" s="130">
        <v>0.74791666666666667</v>
      </c>
      <c r="BL20" s="130">
        <v>0.75416666666666676</v>
      </c>
      <c r="BM20" s="130">
        <v>0.76041666666666663</v>
      </c>
      <c r="BN20" s="130">
        <v>0.76666666666666661</v>
      </c>
      <c r="BO20" s="130">
        <v>0.77916666666666667</v>
      </c>
      <c r="BP20" s="130">
        <v>0.78541666666666676</v>
      </c>
      <c r="BQ20" s="130">
        <v>0.79791666666666661</v>
      </c>
      <c r="BR20" s="130">
        <v>0.8041666666666667</v>
      </c>
      <c r="BS20" s="130">
        <v>0.81666666666666676</v>
      </c>
      <c r="BT20" s="114"/>
    </row>
    <row r="21" spans="1:75" s="117" customFormat="1" ht="18" customHeight="1" x14ac:dyDescent="0.25">
      <c r="A21" s="114"/>
      <c r="B21" s="127" t="s">
        <v>46</v>
      </c>
      <c r="C21" s="128" t="s">
        <v>5</v>
      </c>
      <c r="D21" s="129">
        <v>0.26111111111111113</v>
      </c>
      <c r="E21" s="129">
        <v>0.2673611111111111</v>
      </c>
      <c r="F21" s="129">
        <v>0.27361111111111108</v>
      </c>
      <c r="G21" s="129">
        <v>0.27986111111111112</v>
      </c>
      <c r="H21" s="129">
        <v>0.28611111111111115</v>
      </c>
      <c r="I21" s="129">
        <v>0.29236111111111113</v>
      </c>
      <c r="J21" s="129">
        <v>0.2986111111111111</v>
      </c>
      <c r="K21" s="129">
        <v>0.30486111111111108</v>
      </c>
      <c r="L21" s="129">
        <v>0.31111111111111112</v>
      </c>
      <c r="M21" s="129">
        <v>0.31736111111111115</v>
      </c>
      <c r="N21" s="129">
        <v>0.32361111111111113</v>
      </c>
      <c r="O21" s="129">
        <v>0.3298611111111111</v>
      </c>
      <c r="P21" s="129">
        <v>0.33611111111111108</v>
      </c>
      <c r="Q21" s="129">
        <v>0.34236111111111112</v>
      </c>
      <c r="R21" s="129">
        <v>0.34861111111111115</v>
      </c>
      <c r="S21" s="129">
        <v>0.35486111111111113</v>
      </c>
      <c r="T21" s="129">
        <v>0.3611111111111111</v>
      </c>
      <c r="U21" s="129">
        <v>0.36736111111111108</v>
      </c>
      <c r="V21" s="129">
        <v>0.37361111111111112</v>
      </c>
      <c r="W21" s="129">
        <v>0.37986111111111115</v>
      </c>
      <c r="X21" s="130">
        <v>0.38611111111111113</v>
      </c>
      <c r="Y21" s="130">
        <v>0.3923611111111111</v>
      </c>
      <c r="Z21" s="130">
        <v>0.39861111111111108</v>
      </c>
      <c r="AA21" s="130">
        <v>0.41111111111111115</v>
      </c>
      <c r="AB21" s="130">
        <v>0.4236111111111111</v>
      </c>
      <c r="AC21" s="130">
        <v>0.43611111111111112</v>
      </c>
      <c r="AD21" s="130">
        <v>0.44861111111111113</v>
      </c>
      <c r="AE21" s="130">
        <v>0.46111111111111108</v>
      </c>
      <c r="AF21" s="130">
        <v>0.46736111111111112</v>
      </c>
      <c r="AG21" s="130">
        <v>0.47986111111111113</v>
      </c>
      <c r="AH21" s="130">
        <v>0.49236111111111108</v>
      </c>
      <c r="AI21" s="130">
        <v>0.50486111111111109</v>
      </c>
      <c r="AJ21" s="130">
        <v>0.51736111111111105</v>
      </c>
      <c r="AK21" s="130">
        <v>0.52361111111111114</v>
      </c>
      <c r="AL21" s="130">
        <v>0.53611111111111109</v>
      </c>
      <c r="AM21" s="130">
        <v>0.54861111111111105</v>
      </c>
      <c r="AN21" s="130">
        <v>0.56111111111111112</v>
      </c>
      <c r="AO21" s="130">
        <v>0.57361111111111118</v>
      </c>
      <c r="AP21" s="130">
        <v>0.57986111111111105</v>
      </c>
      <c r="AQ21" s="130">
        <v>0.59236111111111112</v>
      </c>
      <c r="AR21" s="130">
        <v>0.60486111111111118</v>
      </c>
      <c r="AS21" s="130">
        <v>0.61736111111111114</v>
      </c>
      <c r="AT21" s="130">
        <v>0.62361111111111112</v>
      </c>
      <c r="AU21" s="130">
        <v>0.62986111111111109</v>
      </c>
      <c r="AV21" s="130">
        <v>0.63611111111111118</v>
      </c>
      <c r="AW21" s="130">
        <v>0.64236111111111105</v>
      </c>
      <c r="AX21" s="130">
        <v>0.64861111111111114</v>
      </c>
      <c r="AY21" s="130">
        <v>0.65486111111111112</v>
      </c>
      <c r="AZ21" s="130">
        <v>0.66111111111111109</v>
      </c>
      <c r="BA21" s="130">
        <v>0.67361111111111116</v>
      </c>
      <c r="BB21" s="130">
        <v>0.67986111111111114</v>
      </c>
      <c r="BC21" s="130">
        <v>0.68611111111111101</v>
      </c>
      <c r="BD21" s="130">
        <v>0.69236111111111109</v>
      </c>
      <c r="BE21" s="130">
        <v>0.69861111111111107</v>
      </c>
      <c r="BF21" s="130">
        <v>0.70486111111111116</v>
      </c>
      <c r="BG21" s="130">
        <v>0.71736111111111101</v>
      </c>
      <c r="BH21" s="130">
        <v>0.72361111111111109</v>
      </c>
      <c r="BI21" s="130">
        <v>0.73611111111111116</v>
      </c>
      <c r="BJ21" s="130">
        <v>0.74236111111111114</v>
      </c>
      <c r="BK21" s="130">
        <v>0.74861111111111101</v>
      </c>
      <c r="BL21" s="130">
        <v>0.75486111111111109</v>
      </c>
      <c r="BM21" s="130">
        <v>0.76111111111111107</v>
      </c>
      <c r="BN21" s="130">
        <v>0.76736111111111116</v>
      </c>
      <c r="BO21" s="130">
        <v>0.78055555555555556</v>
      </c>
      <c r="BP21" s="130">
        <v>0.78680555555555554</v>
      </c>
      <c r="BQ21" s="130">
        <v>0.7993055555555556</v>
      </c>
      <c r="BR21" s="130">
        <v>0.80555555555555547</v>
      </c>
      <c r="BS21" s="130">
        <v>0.81805555555555554</v>
      </c>
      <c r="BT21" s="114"/>
    </row>
    <row r="22" spans="1:75" s="117" customFormat="1" ht="18" customHeight="1" x14ac:dyDescent="0.25">
      <c r="A22" s="114"/>
      <c r="B22" s="137" t="s">
        <v>74</v>
      </c>
      <c r="C22" s="138" t="s">
        <v>5</v>
      </c>
      <c r="D22" s="139">
        <v>0.26250000000000001</v>
      </c>
      <c r="E22" s="139">
        <v>0.26874999999999999</v>
      </c>
      <c r="F22" s="139">
        <v>0.27499999999999997</v>
      </c>
      <c r="G22" s="139">
        <v>0.28125</v>
      </c>
      <c r="H22" s="139">
        <v>0.28750000000000003</v>
      </c>
      <c r="I22" s="139">
        <v>0.29375000000000001</v>
      </c>
      <c r="J22" s="139">
        <v>0.3</v>
      </c>
      <c r="K22" s="139">
        <v>0.30625000000000002</v>
      </c>
      <c r="L22" s="139">
        <v>0.3125</v>
      </c>
      <c r="M22" s="139">
        <v>0.31875000000000003</v>
      </c>
      <c r="N22" s="139">
        <v>0.32500000000000001</v>
      </c>
      <c r="O22" s="139">
        <v>0.33124999999999999</v>
      </c>
      <c r="P22" s="139">
        <v>0.33749999999999997</v>
      </c>
      <c r="Q22" s="139">
        <v>0.34375</v>
      </c>
      <c r="R22" s="139">
        <v>0.35000000000000003</v>
      </c>
      <c r="S22" s="139">
        <v>0.35625000000000001</v>
      </c>
      <c r="T22" s="139">
        <v>0.36249999999999999</v>
      </c>
      <c r="U22" s="139">
        <v>0.36874999999999997</v>
      </c>
      <c r="V22" s="139">
        <v>0.375</v>
      </c>
      <c r="W22" s="139">
        <v>0.38125000000000003</v>
      </c>
      <c r="X22" s="140">
        <v>0.38750000000000001</v>
      </c>
      <c r="Y22" s="140">
        <v>0.39374999999999999</v>
      </c>
      <c r="Z22" s="140">
        <v>0.39999999999999997</v>
      </c>
      <c r="AA22" s="140">
        <v>0.41250000000000003</v>
      </c>
      <c r="AB22" s="140">
        <v>0.42499999999999999</v>
      </c>
      <c r="AC22" s="140">
        <v>0.4375</v>
      </c>
      <c r="AD22" s="140">
        <v>0.45</v>
      </c>
      <c r="AE22" s="140">
        <v>0.46249999999999997</v>
      </c>
      <c r="AF22" s="140">
        <v>0.46875</v>
      </c>
      <c r="AG22" s="140">
        <v>0.48125000000000001</v>
      </c>
      <c r="AH22" s="140">
        <v>0.49374999999999997</v>
      </c>
      <c r="AI22" s="140">
        <v>0.50624999999999998</v>
      </c>
      <c r="AJ22" s="140">
        <v>0.51874999999999993</v>
      </c>
      <c r="AK22" s="140">
        <v>0.52500000000000002</v>
      </c>
      <c r="AL22" s="140">
        <v>0.53749999999999998</v>
      </c>
      <c r="AM22" s="140">
        <v>0.54999999999999993</v>
      </c>
      <c r="AN22" s="140">
        <v>0.5625</v>
      </c>
      <c r="AO22" s="140">
        <v>0.57500000000000007</v>
      </c>
      <c r="AP22" s="140">
        <v>0.58124999999999993</v>
      </c>
      <c r="AQ22" s="140">
        <v>0.59375</v>
      </c>
      <c r="AR22" s="140">
        <v>0.60625000000000007</v>
      </c>
      <c r="AS22" s="140">
        <v>0.61875000000000002</v>
      </c>
      <c r="AT22" s="140">
        <v>0.625</v>
      </c>
      <c r="AU22" s="140">
        <v>0.63124999999999998</v>
      </c>
      <c r="AV22" s="140">
        <v>0.63750000000000007</v>
      </c>
      <c r="AW22" s="140">
        <v>0.64374999999999993</v>
      </c>
      <c r="AX22" s="140">
        <v>0.65</v>
      </c>
      <c r="AY22" s="140">
        <v>0.65625</v>
      </c>
      <c r="AZ22" s="140">
        <v>0.66249999999999998</v>
      </c>
      <c r="BA22" s="140">
        <v>0.67500000000000004</v>
      </c>
      <c r="BB22" s="140">
        <v>0.68125000000000002</v>
      </c>
      <c r="BC22" s="140">
        <v>0.68750000000000011</v>
      </c>
      <c r="BD22" s="140">
        <v>0.69374999999999998</v>
      </c>
      <c r="BE22" s="140">
        <v>0.7</v>
      </c>
      <c r="BF22" s="140">
        <v>0.70625000000000004</v>
      </c>
      <c r="BG22" s="140">
        <v>0.71875000000000011</v>
      </c>
      <c r="BH22" s="140">
        <v>0.72499999999999998</v>
      </c>
      <c r="BI22" s="140">
        <v>0.73750000000000004</v>
      </c>
      <c r="BJ22" s="140">
        <v>0.74375000000000002</v>
      </c>
      <c r="BK22" s="140">
        <v>0.75000000000000011</v>
      </c>
      <c r="BL22" s="140">
        <v>0.75624999999999998</v>
      </c>
      <c r="BM22" s="140">
        <v>0.76249999999999996</v>
      </c>
      <c r="BN22" s="140">
        <v>0.76875000000000004</v>
      </c>
      <c r="BO22" s="140">
        <v>0.78194444444444444</v>
      </c>
      <c r="BP22" s="140">
        <v>0.78819444444444442</v>
      </c>
      <c r="BQ22" s="140">
        <v>0.80069444444444449</v>
      </c>
      <c r="BR22" s="140">
        <v>0.80694444444444435</v>
      </c>
      <c r="BS22" s="140">
        <v>0.81944444444444442</v>
      </c>
      <c r="BT22" s="114"/>
    </row>
    <row r="23" spans="1:75" s="117" customFormat="1" ht="18" customHeight="1" outlineLevel="1" x14ac:dyDescent="0.25">
      <c r="A23" s="114"/>
      <c r="B23" s="127" t="s">
        <v>6</v>
      </c>
      <c r="C23" s="128" t="s">
        <v>8</v>
      </c>
      <c r="D23" s="129">
        <v>0.2638888888888889</v>
      </c>
      <c r="E23" s="129">
        <v>0.27013888888888887</v>
      </c>
      <c r="F23" s="129">
        <v>0.27638888888888885</v>
      </c>
      <c r="G23" s="129">
        <v>0.28263888888888888</v>
      </c>
      <c r="H23" s="129">
        <v>0.28888888888888892</v>
      </c>
      <c r="I23" s="129">
        <v>0.2951388888888889</v>
      </c>
      <c r="J23" s="129">
        <v>0.30138888888888887</v>
      </c>
      <c r="K23" s="129">
        <v>0.30763888888888891</v>
      </c>
      <c r="L23" s="129">
        <v>0.31388888888888888</v>
      </c>
      <c r="M23" s="129">
        <v>0.32013888888888892</v>
      </c>
      <c r="N23" s="129">
        <v>0.3263888888888889</v>
      </c>
      <c r="O23" s="129">
        <v>0.33263888888888887</v>
      </c>
      <c r="P23" s="129">
        <v>0.33888888888888885</v>
      </c>
      <c r="Q23" s="129">
        <v>0.34513888888888888</v>
      </c>
      <c r="R23" s="129">
        <v>0.35138888888888892</v>
      </c>
      <c r="S23" s="129">
        <v>0.3576388888888889</v>
      </c>
      <c r="T23" s="129">
        <v>0.36388888888888887</v>
      </c>
      <c r="U23" s="129">
        <v>0.37013888888888885</v>
      </c>
      <c r="V23" s="129">
        <v>0.37638888888888888</v>
      </c>
      <c r="W23" s="129">
        <v>0.38263888888888892</v>
      </c>
      <c r="X23" s="130">
        <v>0.3888888888888889</v>
      </c>
      <c r="Y23" s="130">
        <v>0.39513888888888887</v>
      </c>
      <c r="Z23" s="130">
        <v>0.40138888888888885</v>
      </c>
      <c r="AA23" s="130">
        <v>0.41388888888888892</v>
      </c>
      <c r="AB23" s="130">
        <v>0.42638888888888887</v>
      </c>
      <c r="AC23" s="130">
        <v>0.43888888888888888</v>
      </c>
      <c r="AD23" s="130">
        <v>0.4513888888888889</v>
      </c>
      <c r="AE23" s="130">
        <v>0.46388888888888885</v>
      </c>
      <c r="AF23" s="130">
        <v>0.47013888888888888</v>
      </c>
      <c r="AG23" s="130">
        <v>0.4826388888888889</v>
      </c>
      <c r="AH23" s="130">
        <v>0.49513888888888885</v>
      </c>
      <c r="AI23" s="130">
        <v>0.50763888888888886</v>
      </c>
      <c r="AJ23" s="130">
        <v>0.52013888888888882</v>
      </c>
      <c r="AK23" s="130">
        <v>0.52638888888888891</v>
      </c>
      <c r="AL23" s="130">
        <v>0.53888888888888886</v>
      </c>
      <c r="AM23" s="130">
        <v>0.55138888888888882</v>
      </c>
      <c r="AN23" s="130">
        <v>0.56388888888888888</v>
      </c>
      <c r="AO23" s="130">
        <v>0.57638888888888895</v>
      </c>
      <c r="AP23" s="130">
        <v>0.58263888888888882</v>
      </c>
      <c r="AQ23" s="130">
        <v>0.59513888888888888</v>
      </c>
      <c r="AR23" s="130">
        <v>0.60763888888888895</v>
      </c>
      <c r="AS23" s="130">
        <v>0.62013888888888891</v>
      </c>
      <c r="AT23" s="130">
        <v>0.62638888888888888</v>
      </c>
      <c r="AU23" s="130">
        <v>0.63263888888888886</v>
      </c>
      <c r="AV23" s="130">
        <v>0.63888888888888895</v>
      </c>
      <c r="AW23" s="130">
        <v>0.64513888888888882</v>
      </c>
      <c r="AX23" s="130">
        <v>0.65138888888888891</v>
      </c>
      <c r="AY23" s="130">
        <v>0.65763888888888888</v>
      </c>
      <c r="AZ23" s="130">
        <v>0.66388888888888886</v>
      </c>
      <c r="BA23" s="130">
        <v>0.67638888888888893</v>
      </c>
      <c r="BB23" s="130">
        <v>0.68263888888888891</v>
      </c>
      <c r="BC23" s="130">
        <v>0.68888888888888899</v>
      </c>
      <c r="BD23" s="130">
        <v>0.69513888888888886</v>
      </c>
      <c r="BE23" s="130">
        <v>0.70138888888888884</v>
      </c>
      <c r="BF23" s="130">
        <v>0.70763888888888893</v>
      </c>
      <c r="BG23" s="130">
        <v>0.72013888888888899</v>
      </c>
      <c r="BH23" s="130">
        <v>0.72638888888888886</v>
      </c>
      <c r="BI23" s="130">
        <v>0.73888888888888893</v>
      </c>
      <c r="BJ23" s="130">
        <v>0.74513888888888891</v>
      </c>
      <c r="BK23" s="130">
        <v>0.75138888888888899</v>
      </c>
      <c r="BL23" s="130">
        <v>0.75763888888888886</v>
      </c>
      <c r="BM23" s="130">
        <v>0.76388888888888884</v>
      </c>
      <c r="BN23" s="130">
        <v>0.77013888888888893</v>
      </c>
      <c r="BO23" s="130">
        <v>0.78333333333333333</v>
      </c>
      <c r="BP23" s="130">
        <v>0.7895833333333333</v>
      </c>
      <c r="BQ23" s="130">
        <v>0.80208333333333337</v>
      </c>
      <c r="BR23" s="130">
        <v>0.80833333333333324</v>
      </c>
      <c r="BS23" s="130">
        <v>0.8208333333333333</v>
      </c>
      <c r="BT23" s="114"/>
    </row>
    <row r="24" spans="1:75" s="117" customFormat="1" ht="18" customHeight="1" outlineLevel="1" x14ac:dyDescent="0.25">
      <c r="A24" s="114"/>
      <c r="B24" s="115"/>
      <c r="C24" s="116"/>
      <c r="D24" s="11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16"/>
      <c r="AW24" s="116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</row>
    <row r="25" spans="1:75" s="117" customFormat="1" ht="18" customHeight="1" x14ac:dyDescent="0.25">
      <c r="A25" s="114"/>
      <c r="B25" s="142" t="s">
        <v>6</v>
      </c>
      <c r="C25" s="143" t="s">
        <v>5</v>
      </c>
      <c r="D25" s="135">
        <v>0.26527777777777778</v>
      </c>
      <c r="E25" s="135">
        <v>0.27152777777777776</v>
      </c>
      <c r="F25" s="135">
        <v>0.27777777777777779</v>
      </c>
      <c r="G25" s="135">
        <v>0.28402777777777777</v>
      </c>
      <c r="H25" s="135">
        <v>0.2902777777777778</v>
      </c>
      <c r="I25" s="135">
        <v>0.29652777777777778</v>
      </c>
      <c r="J25" s="135">
        <v>0.30277777777777776</v>
      </c>
      <c r="K25" s="135">
        <v>0.30902777777777779</v>
      </c>
      <c r="L25" s="135">
        <v>0.31527777777777777</v>
      </c>
      <c r="M25" s="135">
        <v>0.3215277777777778</v>
      </c>
      <c r="N25" s="135">
        <v>0.32777777777777778</v>
      </c>
      <c r="O25" s="135">
        <v>0.33402777777777781</v>
      </c>
      <c r="P25" s="135">
        <v>0.34027777777777773</v>
      </c>
      <c r="Q25" s="135">
        <v>0.34652777777777777</v>
      </c>
      <c r="R25" s="135">
        <v>0.3527777777777778</v>
      </c>
      <c r="S25" s="135">
        <v>0.35902777777777778</v>
      </c>
      <c r="T25" s="135">
        <v>0.3666666666666667</v>
      </c>
      <c r="U25" s="135">
        <v>0.37291666666666662</v>
      </c>
      <c r="V25" s="135">
        <v>0.37916666666666665</v>
      </c>
      <c r="W25" s="135">
        <v>0.38541666666666669</v>
      </c>
      <c r="X25" s="135">
        <v>0.39166666666666666</v>
      </c>
      <c r="Y25" s="135">
        <v>0.3979166666666667</v>
      </c>
      <c r="Z25" s="135">
        <v>0.40416666666666662</v>
      </c>
      <c r="AA25" s="135">
        <v>0.41666666666666669</v>
      </c>
      <c r="AB25" s="135">
        <v>0.42708333333333331</v>
      </c>
      <c r="AC25" s="135">
        <v>0.44166666666666665</v>
      </c>
      <c r="AD25" s="135">
        <v>0.45416666666666666</v>
      </c>
      <c r="AE25" s="135">
        <v>0.46666666666666662</v>
      </c>
      <c r="AF25" s="135">
        <v>0.47638888888888892</v>
      </c>
      <c r="AG25" s="135">
        <v>0.48541666666666666</v>
      </c>
      <c r="AH25" s="135">
        <v>0.49791666666666662</v>
      </c>
      <c r="AI25" s="135">
        <v>0.51041666666666663</v>
      </c>
      <c r="AJ25" s="135">
        <v>0.5229166666666667</v>
      </c>
      <c r="AK25" s="135">
        <v>0.52916666666666667</v>
      </c>
      <c r="AL25" s="135">
        <v>0.54166666666666663</v>
      </c>
      <c r="AM25" s="135">
        <v>0.5541666666666667</v>
      </c>
      <c r="AN25" s="135">
        <v>0.56666666666666665</v>
      </c>
      <c r="AO25" s="135">
        <v>0.57916666666666672</v>
      </c>
      <c r="AP25" s="135">
        <v>0.5854166666666667</v>
      </c>
      <c r="AQ25" s="135">
        <v>0.59791666666666665</v>
      </c>
      <c r="AR25" s="135">
        <v>0.61041666666666672</v>
      </c>
      <c r="AS25" s="135">
        <v>0.62291666666666667</v>
      </c>
      <c r="AT25" s="135">
        <v>0.62916666666666665</v>
      </c>
      <c r="AU25" s="135">
        <v>0.63472222222222219</v>
      </c>
      <c r="AV25" s="135">
        <v>0.64097222222222217</v>
      </c>
      <c r="AW25" s="135">
        <v>0.64513888888888882</v>
      </c>
      <c r="AX25" s="135">
        <v>0.65138888888888891</v>
      </c>
      <c r="AY25" s="135">
        <v>0.66319444444444442</v>
      </c>
      <c r="AZ25" s="135">
        <v>0.6694444444444444</v>
      </c>
      <c r="BA25" s="135">
        <v>0.68194444444444446</v>
      </c>
      <c r="BB25" s="135">
        <v>0.68819444444444444</v>
      </c>
      <c r="BC25" s="135">
        <v>0.69444444444444453</v>
      </c>
      <c r="BD25" s="135">
        <v>0.7006944444444444</v>
      </c>
      <c r="BE25" s="135">
        <v>0.70694444444444438</v>
      </c>
      <c r="BF25" s="135">
        <v>0.71319444444444446</v>
      </c>
      <c r="BG25" s="135">
        <v>0.72569444444444453</v>
      </c>
      <c r="BH25" s="135">
        <v>0.7319444444444444</v>
      </c>
      <c r="BI25" s="135">
        <v>0.74444444444444446</v>
      </c>
      <c r="BJ25" s="135">
        <v>0.75208333333333333</v>
      </c>
      <c r="BK25" s="135">
        <v>0.7583333333333333</v>
      </c>
      <c r="BL25" s="135">
        <v>0.76458333333333339</v>
      </c>
      <c r="BM25" s="135">
        <v>0.77083333333333337</v>
      </c>
      <c r="BN25" s="135">
        <v>0.77708333333333324</v>
      </c>
      <c r="BO25" s="135">
        <v>0.78888888888888886</v>
      </c>
      <c r="BP25" s="135">
        <v>0.79513888888888884</v>
      </c>
      <c r="BQ25" s="135">
        <v>0.80763888888888813</v>
      </c>
      <c r="BR25" s="135">
        <v>0.81111111111111101</v>
      </c>
      <c r="BS25" s="135">
        <v>0.82638888888888884</v>
      </c>
      <c r="BT25" s="114"/>
    </row>
    <row r="26" spans="1:75" s="117" customFormat="1" ht="18" customHeight="1" x14ac:dyDescent="0.25">
      <c r="A26" s="114"/>
      <c r="B26" s="144" t="s">
        <v>45</v>
      </c>
      <c r="C26" s="145" t="s">
        <v>5</v>
      </c>
      <c r="D26" s="129">
        <v>0.26666666666666666</v>
      </c>
      <c r="E26" s="129">
        <v>0.27291666666666664</v>
      </c>
      <c r="F26" s="129">
        <v>0.27916666666666667</v>
      </c>
      <c r="G26" s="129">
        <v>0.28541666666666665</v>
      </c>
      <c r="H26" s="129">
        <v>0.29166666666666669</v>
      </c>
      <c r="I26" s="129">
        <v>0.29791666666666666</v>
      </c>
      <c r="J26" s="129">
        <v>0.30416666666666664</v>
      </c>
      <c r="K26" s="129">
        <v>0.31041666666666667</v>
      </c>
      <c r="L26" s="129">
        <v>0.31666666666666665</v>
      </c>
      <c r="M26" s="129">
        <v>0.32291666666666669</v>
      </c>
      <c r="N26" s="129">
        <v>0.32916666666666666</v>
      </c>
      <c r="O26" s="129">
        <v>0.3354166666666667</v>
      </c>
      <c r="P26" s="129">
        <v>0.34166666666666662</v>
      </c>
      <c r="Q26" s="129">
        <v>0.34791666666666665</v>
      </c>
      <c r="R26" s="129">
        <v>0.35416666666666669</v>
      </c>
      <c r="S26" s="129">
        <v>0.36041666666666666</v>
      </c>
      <c r="T26" s="130">
        <v>0.36805555555555558</v>
      </c>
      <c r="U26" s="130">
        <v>0.3743055555555555</v>
      </c>
      <c r="V26" s="130">
        <v>0.38055555555555554</v>
      </c>
      <c r="W26" s="130">
        <v>0.38680555555555557</v>
      </c>
      <c r="X26" s="130">
        <v>0.39305555555555555</v>
      </c>
      <c r="Y26" s="130">
        <v>0.39930555555555558</v>
      </c>
      <c r="Z26" s="130">
        <v>0.4055555555555555</v>
      </c>
      <c r="AA26" s="130">
        <v>0.41805555555555557</v>
      </c>
      <c r="AB26" s="130">
        <v>0.4284722222222222</v>
      </c>
      <c r="AC26" s="130">
        <v>0.44305555555555554</v>
      </c>
      <c r="AD26" s="130">
        <v>0.45555555555555555</v>
      </c>
      <c r="AE26" s="130">
        <v>0.4680555555555555</v>
      </c>
      <c r="AF26" s="130">
        <v>0.4777777777777778</v>
      </c>
      <c r="AG26" s="130">
        <v>0.48680555555555555</v>
      </c>
      <c r="AH26" s="130">
        <v>0.4993055555555555</v>
      </c>
      <c r="AI26" s="130">
        <v>0.51180555555555551</v>
      </c>
      <c r="AJ26" s="130">
        <v>0.52430555555555558</v>
      </c>
      <c r="AK26" s="130">
        <v>0.53055555555555556</v>
      </c>
      <c r="AL26" s="130">
        <v>0.54305555555555551</v>
      </c>
      <c r="AM26" s="130">
        <v>0.55555555555555558</v>
      </c>
      <c r="AN26" s="130">
        <v>0.56805555555555554</v>
      </c>
      <c r="AO26" s="130">
        <v>0.5805555555555556</v>
      </c>
      <c r="AP26" s="130">
        <v>0.58680555555555558</v>
      </c>
      <c r="AQ26" s="130">
        <v>0.59930555555555554</v>
      </c>
      <c r="AR26" s="130">
        <v>0.6118055555555556</v>
      </c>
      <c r="AS26" s="130">
        <v>0.62430555555555556</v>
      </c>
      <c r="AT26" s="130">
        <v>0.63055555555555554</v>
      </c>
      <c r="AU26" s="130">
        <v>0.63611111111111118</v>
      </c>
      <c r="AV26" s="130">
        <v>0.64236111111111105</v>
      </c>
      <c r="AW26" s="130">
        <v>0.64652777777777781</v>
      </c>
      <c r="AX26" s="130">
        <v>0.65416666666666667</v>
      </c>
      <c r="AY26" s="130">
        <v>0.66597222222222219</v>
      </c>
      <c r="AZ26" s="130">
        <v>0.67222222222222217</v>
      </c>
      <c r="BA26" s="130">
        <v>0.68472222222222223</v>
      </c>
      <c r="BB26" s="130">
        <v>0.69097222222222221</v>
      </c>
      <c r="BC26" s="130">
        <v>0.6972222222222223</v>
      </c>
      <c r="BD26" s="130">
        <v>0.70347222222222217</v>
      </c>
      <c r="BE26" s="130">
        <v>0.70972222222222225</v>
      </c>
      <c r="BF26" s="130">
        <v>0.71597222222222223</v>
      </c>
      <c r="BG26" s="130">
        <v>0.7284722222222223</v>
      </c>
      <c r="BH26" s="130">
        <v>0.73472222222222217</v>
      </c>
      <c r="BI26" s="130">
        <v>0.74722222222222223</v>
      </c>
      <c r="BJ26" s="130">
        <v>0.75416666666666676</v>
      </c>
      <c r="BK26" s="130">
        <v>0.76041666666666663</v>
      </c>
      <c r="BL26" s="130">
        <v>0.76666666666666661</v>
      </c>
      <c r="BM26" s="130">
        <v>0.7729166666666667</v>
      </c>
      <c r="BN26" s="130">
        <v>0.77916666666666667</v>
      </c>
      <c r="BO26" s="130">
        <v>0.7909722222222223</v>
      </c>
      <c r="BP26" s="130">
        <v>0.79722222222222217</v>
      </c>
      <c r="BQ26" s="130">
        <v>0.80972222222222145</v>
      </c>
      <c r="BR26" s="130">
        <v>0.81319444444444433</v>
      </c>
      <c r="BS26" s="130">
        <v>0.82847222222222217</v>
      </c>
      <c r="BT26" s="114"/>
    </row>
    <row r="27" spans="1:75" s="117" customFormat="1" ht="18" customHeight="1" x14ac:dyDescent="0.25">
      <c r="A27" s="114"/>
      <c r="B27" s="144" t="s">
        <v>44</v>
      </c>
      <c r="C27" s="145" t="s">
        <v>5</v>
      </c>
      <c r="D27" s="129">
        <v>0.26805555555555555</v>
      </c>
      <c r="E27" s="129">
        <v>0.27430555555555552</v>
      </c>
      <c r="F27" s="129">
        <v>0.28055555555555556</v>
      </c>
      <c r="G27" s="129">
        <v>0.28680555555555554</v>
      </c>
      <c r="H27" s="129">
        <v>0.29305555555555557</v>
      </c>
      <c r="I27" s="129">
        <v>0.29930555555555555</v>
      </c>
      <c r="J27" s="129">
        <v>0.30555555555555552</v>
      </c>
      <c r="K27" s="129">
        <v>0.31180555555555556</v>
      </c>
      <c r="L27" s="129">
        <v>0.31805555555555554</v>
      </c>
      <c r="M27" s="129">
        <v>0.32430555555555557</v>
      </c>
      <c r="N27" s="129">
        <v>0.33055555555555555</v>
      </c>
      <c r="O27" s="129">
        <v>0.33680555555555558</v>
      </c>
      <c r="P27" s="129">
        <v>0.3430555555555555</v>
      </c>
      <c r="Q27" s="129">
        <v>0.34930555555555554</v>
      </c>
      <c r="R27" s="129">
        <v>0.35555555555555557</v>
      </c>
      <c r="S27" s="129">
        <v>0.36180555555555555</v>
      </c>
      <c r="T27" s="130">
        <v>0.36944444444444446</v>
      </c>
      <c r="U27" s="130">
        <v>0.3756944444444445</v>
      </c>
      <c r="V27" s="130">
        <v>0.38194444444444442</v>
      </c>
      <c r="W27" s="130">
        <v>0.38819444444444445</v>
      </c>
      <c r="X27" s="130">
        <v>0.39444444444444443</v>
      </c>
      <c r="Y27" s="130">
        <v>0.40069444444444446</v>
      </c>
      <c r="Z27" s="130">
        <v>0.4069444444444445</v>
      </c>
      <c r="AA27" s="130">
        <v>0.41944444444444445</v>
      </c>
      <c r="AB27" s="130">
        <v>0.42986111111111108</v>
      </c>
      <c r="AC27" s="130">
        <v>0.44444444444444442</v>
      </c>
      <c r="AD27" s="130">
        <v>0.45694444444444443</v>
      </c>
      <c r="AE27" s="130">
        <v>0.4694444444444445</v>
      </c>
      <c r="AF27" s="130">
        <v>0.47916666666666669</v>
      </c>
      <c r="AG27" s="130">
        <v>0.48819444444444443</v>
      </c>
      <c r="AH27" s="130">
        <v>0.50069444444444444</v>
      </c>
      <c r="AI27" s="130">
        <v>0.5131944444444444</v>
      </c>
      <c r="AJ27" s="130">
        <v>0.52569444444444446</v>
      </c>
      <c r="AK27" s="130">
        <v>0.53194444444444444</v>
      </c>
      <c r="AL27" s="130">
        <v>0.5444444444444444</v>
      </c>
      <c r="AM27" s="130">
        <v>0.55694444444444446</v>
      </c>
      <c r="AN27" s="130">
        <v>0.56944444444444442</v>
      </c>
      <c r="AO27" s="130">
        <v>0.58194444444444449</v>
      </c>
      <c r="AP27" s="130">
        <v>0.58819444444444446</v>
      </c>
      <c r="AQ27" s="130">
        <v>0.60069444444444442</v>
      </c>
      <c r="AR27" s="130">
        <v>0.61319444444444449</v>
      </c>
      <c r="AS27" s="130">
        <v>0.62569444444444444</v>
      </c>
      <c r="AT27" s="130">
        <v>0.63194444444444442</v>
      </c>
      <c r="AU27" s="130">
        <v>0.63750000000000007</v>
      </c>
      <c r="AV27" s="130">
        <v>0.64374999999999993</v>
      </c>
      <c r="AW27" s="130">
        <v>0.6479166666666667</v>
      </c>
      <c r="AX27" s="130">
        <v>0.65555555555555556</v>
      </c>
      <c r="AY27" s="130">
        <v>0.66736111111111107</v>
      </c>
      <c r="AZ27" s="130">
        <v>0.67361111111111116</v>
      </c>
      <c r="BA27" s="130">
        <v>0.68611111111111101</v>
      </c>
      <c r="BB27" s="130">
        <v>0.69236111111111109</v>
      </c>
      <c r="BC27" s="130">
        <v>0.69861111111111107</v>
      </c>
      <c r="BD27" s="130">
        <v>0.70486111111111116</v>
      </c>
      <c r="BE27" s="130">
        <v>0.71111111111111114</v>
      </c>
      <c r="BF27" s="130">
        <v>0.71736111111111101</v>
      </c>
      <c r="BG27" s="130">
        <v>0.72986111111111107</v>
      </c>
      <c r="BH27" s="130">
        <v>0.73611111111111116</v>
      </c>
      <c r="BI27" s="130">
        <v>0.74861111111111101</v>
      </c>
      <c r="BJ27" s="130">
        <v>0.75555555555555554</v>
      </c>
      <c r="BK27" s="130">
        <v>0.76180555555555562</v>
      </c>
      <c r="BL27" s="130">
        <v>0.7680555555555556</v>
      </c>
      <c r="BM27" s="130">
        <v>0.77430555555555547</v>
      </c>
      <c r="BN27" s="130">
        <v>0.78055555555555556</v>
      </c>
      <c r="BO27" s="130">
        <v>0.79236111111111107</v>
      </c>
      <c r="BP27" s="130">
        <v>0.79861111111111116</v>
      </c>
      <c r="BQ27" s="130">
        <v>0.81111111111111034</v>
      </c>
      <c r="BR27" s="130">
        <v>0.81458333333333321</v>
      </c>
      <c r="BS27" s="130">
        <v>0.82986111111111105</v>
      </c>
      <c r="BT27" s="114"/>
    </row>
    <row r="28" spans="1:75" s="117" customFormat="1" ht="18" customHeight="1" x14ac:dyDescent="0.25">
      <c r="A28" s="114"/>
      <c r="B28" s="144" t="s">
        <v>43</v>
      </c>
      <c r="C28" s="145" t="s">
        <v>5</v>
      </c>
      <c r="D28" s="129">
        <v>0.26874999999999999</v>
      </c>
      <c r="E28" s="129">
        <v>0.27499999999999997</v>
      </c>
      <c r="F28" s="129">
        <v>0.28125</v>
      </c>
      <c r="G28" s="129">
        <v>0.28750000000000003</v>
      </c>
      <c r="H28" s="129">
        <v>0.29375000000000001</v>
      </c>
      <c r="I28" s="129">
        <v>0.3</v>
      </c>
      <c r="J28" s="129">
        <v>0.30624999999999997</v>
      </c>
      <c r="K28" s="129">
        <v>0.3125</v>
      </c>
      <c r="L28" s="129">
        <v>0.31875000000000003</v>
      </c>
      <c r="M28" s="129">
        <v>0.32500000000000001</v>
      </c>
      <c r="N28" s="129">
        <v>0.33124999999999999</v>
      </c>
      <c r="O28" s="129">
        <v>0.33749999999999997</v>
      </c>
      <c r="P28" s="129">
        <v>0.34375</v>
      </c>
      <c r="Q28" s="129">
        <v>0.35000000000000003</v>
      </c>
      <c r="R28" s="129">
        <v>0.35625000000000001</v>
      </c>
      <c r="S28" s="129">
        <v>0.36249999999999999</v>
      </c>
      <c r="T28" s="130">
        <v>0.37013888888888885</v>
      </c>
      <c r="U28" s="130">
        <v>0.37638888888888888</v>
      </c>
      <c r="V28" s="130">
        <v>0.38263888888888892</v>
      </c>
      <c r="W28" s="130">
        <v>0.3888888888888889</v>
      </c>
      <c r="X28" s="130">
        <v>0.39513888888888887</v>
      </c>
      <c r="Y28" s="130">
        <v>0.40138888888888885</v>
      </c>
      <c r="Z28" s="130">
        <v>0.40763888888888888</v>
      </c>
      <c r="AA28" s="130">
        <v>0.4201388888888889</v>
      </c>
      <c r="AB28" s="130">
        <v>0.43055555555555558</v>
      </c>
      <c r="AC28" s="130">
        <v>0.44513888888888892</v>
      </c>
      <c r="AD28" s="130">
        <v>0.45763888888888887</v>
      </c>
      <c r="AE28" s="130">
        <v>0.47013888888888888</v>
      </c>
      <c r="AF28" s="130">
        <v>0.47986111111111113</v>
      </c>
      <c r="AG28" s="130">
        <v>0.48888888888888887</v>
      </c>
      <c r="AH28" s="130">
        <v>0.50138888888888888</v>
      </c>
      <c r="AI28" s="130">
        <v>0.51388888888888895</v>
      </c>
      <c r="AJ28" s="130">
        <v>0.52638888888888891</v>
      </c>
      <c r="AK28" s="130">
        <v>0.53263888888888888</v>
      </c>
      <c r="AL28" s="130">
        <v>0.54513888888888895</v>
      </c>
      <c r="AM28" s="130">
        <v>0.55763888888888891</v>
      </c>
      <c r="AN28" s="130">
        <v>0.57013888888888886</v>
      </c>
      <c r="AO28" s="130">
        <v>0.58263888888888882</v>
      </c>
      <c r="AP28" s="130">
        <v>0.58888888888888891</v>
      </c>
      <c r="AQ28" s="130">
        <v>0.60138888888888886</v>
      </c>
      <c r="AR28" s="130">
        <v>0.61388888888888882</v>
      </c>
      <c r="AS28" s="130">
        <v>0.62638888888888888</v>
      </c>
      <c r="AT28" s="130">
        <v>0.63263888888888886</v>
      </c>
      <c r="AU28" s="130">
        <v>0.6381944444444444</v>
      </c>
      <c r="AV28" s="130">
        <v>0.64444444444444449</v>
      </c>
      <c r="AW28" s="130">
        <v>0.64861111111111114</v>
      </c>
      <c r="AX28" s="130">
        <v>0.65625</v>
      </c>
      <c r="AY28" s="130">
        <v>0.66805555555555562</v>
      </c>
      <c r="AZ28" s="130">
        <v>0.6743055555555556</v>
      </c>
      <c r="BA28" s="130">
        <v>0.68680555555555556</v>
      </c>
      <c r="BB28" s="130">
        <v>0.69305555555555554</v>
      </c>
      <c r="BC28" s="130">
        <v>0.69930555555555562</v>
      </c>
      <c r="BD28" s="130">
        <v>0.7055555555555556</v>
      </c>
      <c r="BE28" s="130">
        <v>0.71180555555555547</v>
      </c>
      <c r="BF28" s="130">
        <v>0.71805555555555556</v>
      </c>
      <c r="BG28" s="130">
        <v>0.73055555555555562</v>
      </c>
      <c r="BH28" s="130">
        <v>0.7368055555555556</v>
      </c>
      <c r="BI28" s="130">
        <v>0.74930555555555556</v>
      </c>
      <c r="BJ28" s="130">
        <v>0.75624999999999998</v>
      </c>
      <c r="BK28" s="130">
        <v>0.76250000000000007</v>
      </c>
      <c r="BL28" s="130">
        <v>0.76874999999999993</v>
      </c>
      <c r="BM28" s="130">
        <v>0.77500000000000002</v>
      </c>
      <c r="BN28" s="130">
        <v>0.78125</v>
      </c>
      <c r="BO28" s="130">
        <v>0.79305555555555562</v>
      </c>
      <c r="BP28" s="130">
        <v>0.7993055555555556</v>
      </c>
      <c r="BQ28" s="130">
        <v>0.81180555555555478</v>
      </c>
      <c r="BR28" s="130">
        <v>0.81527777777777766</v>
      </c>
      <c r="BS28" s="130">
        <v>0.83055555555555549</v>
      </c>
      <c r="BT28" s="114"/>
    </row>
    <row r="29" spans="1:75" s="117" customFormat="1" ht="18" customHeight="1" x14ac:dyDescent="0.25">
      <c r="A29" s="114"/>
      <c r="B29" s="144" t="s">
        <v>42</v>
      </c>
      <c r="C29" s="145" t="s">
        <v>5</v>
      </c>
      <c r="D29" s="129">
        <v>0.27013888888888887</v>
      </c>
      <c r="E29" s="129">
        <v>0.27638888888888885</v>
      </c>
      <c r="F29" s="129">
        <v>0.28263888888888888</v>
      </c>
      <c r="G29" s="129">
        <v>0.28888888888888892</v>
      </c>
      <c r="H29" s="129">
        <v>0.2951388888888889</v>
      </c>
      <c r="I29" s="129">
        <v>0.30138888888888887</v>
      </c>
      <c r="J29" s="129">
        <v>0.30763888888888891</v>
      </c>
      <c r="K29" s="129">
        <v>0.31388888888888888</v>
      </c>
      <c r="L29" s="129">
        <v>0.32013888888888892</v>
      </c>
      <c r="M29" s="129">
        <v>0.3263888888888889</v>
      </c>
      <c r="N29" s="129">
        <v>0.33263888888888887</v>
      </c>
      <c r="O29" s="129">
        <v>0.33888888888888885</v>
      </c>
      <c r="P29" s="129">
        <v>0.34513888888888888</v>
      </c>
      <c r="Q29" s="129">
        <v>0.35138888888888892</v>
      </c>
      <c r="R29" s="129">
        <v>0.3576388888888889</v>
      </c>
      <c r="S29" s="129">
        <v>0.36388888888888887</v>
      </c>
      <c r="T29" s="130">
        <v>0.37152777777777773</v>
      </c>
      <c r="U29" s="130">
        <v>0.37777777777777777</v>
      </c>
      <c r="V29" s="130">
        <v>0.3840277777777778</v>
      </c>
      <c r="W29" s="130">
        <v>0.39027777777777778</v>
      </c>
      <c r="X29" s="130">
        <v>0.39652777777777781</v>
      </c>
      <c r="Y29" s="130">
        <v>0.40277777777777773</v>
      </c>
      <c r="Z29" s="130">
        <v>0.40902777777777777</v>
      </c>
      <c r="AA29" s="130">
        <v>0.42152777777777778</v>
      </c>
      <c r="AB29" s="130">
        <v>0.43194444444444446</v>
      </c>
      <c r="AC29" s="130">
        <v>0.4465277777777778</v>
      </c>
      <c r="AD29" s="130">
        <v>0.45902777777777781</v>
      </c>
      <c r="AE29" s="130">
        <v>0.47152777777777777</v>
      </c>
      <c r="AF29" s="130">
        <v>0.48125000000000001</v>
      </c>
      <c r="AG29" s="130">
        <v>0.49027777777777781</v>
      </c>
      <c r="AH29" s="130">
        <v>0.50277777777777777</v>
      </c>
      <c r="AI29" s="130">
        <v>0.51527777777777783</v>
      </c>
      <c r="AJ29" s="130">
        <v>0.52777777777777779</v>
      </c>
      <c r="AK29" s="130">
        <v>0.53402777777777777</v>
      </c>
      <c r="AL29" s="130">
        <v>0.54652777777777783</v>
      </c>
      <c r="AM29" s="130">
        <v>0.55902777777777779</v>
      </c>
      <c r="AN29" s="130">
        <v>0.57152777777777775</v>
      </c>
      <c r="AO29" s="130">
        <v>0.58402777777777781</v>
      </c>
      <c r="AP29" s="130">
        <v>0.59027777777777779</v>
      </c>
      <c r="AQ29" s="130">
        <v>0.60277777777777775</v>
      </c>
      <c r="AR29" s="130">
        <v>0.61527777777777781</v>
      </c>
      <c r="AS29" s="130">
        <v>0.62777777777777777</v>
      </c>
      <c r="AT29" s="130">
        <v>0.63402777777777775</v>
      </c>
      <c r="AU29" s="130">
        <v>0.63958333333333328</v>
      </c>
      <c r="AV29" s="130">
        <v>0.64583333333333337</v>
      </c>
      <c r="AW29" s="130">
        <v>0.65</v>
      </c>
      <c r="AX29" s="130">
        <v>0.65763888888888888</v>
      </c>
      <c r="AY29" s="130">
        <v>0.6694444444444444</v>
      </c>
      <c r="AZ29" s="130">
        <v>0.67569444444444438</v>
      </c>
      <c r="BA29" s="130">
        <v>0.68819444444444444</v>
      </c>
      <c r="BB29" s="130">
        <v>0.69444444444444453</v>
      </c>
      <c r="BC29" s="130">
        <v>0.7006944444444444</v>
      </c>
      <c r="BD29" s="130">
        <v>0.70694444444444438</v>
      </c>
      <c r="BE29" s="130">
        <v>0.71319444444444446</v>
      </c>
      <c r="BF29" s="130">
        <v>0.71944444444444444</v>
      </c>
      <c r="BG29" s="130">
        <v>0.7319444444444444</v>
      </c>
      <c r="BH29" s="130">
        <v>0.73819444444444438</v>
      </c>
      <c r="BI29" s="130">
        <v>0.75069444444444444</v>
      </c>
      <c r="BJ29" s="130">
        <v>0.75763888888888886</v>
      </c>
      <c r="BK29" s="130">
        <v>0.76388888888888884</v>
      </c>
      <c r="BL29" s="130">
        <v>0.77013888888888893</v>
      </c>
      <c r="BM29" s="130">
        <v>0.77638888888888891</v>
      </c>
      <c r="BN29" s="130">
        <v>0.78263888888888899</v>
      </c>
      <c r="BO29" s="130">
        <v>0.7944444444444444</v>
      </c>
      <c r="BP29" s="130">
        <v>0.80069444444444438</v>
      </c>
      <c r="BQ29" s="130">
        <v>0.81319444444444366</v>
      </c>
      <c r="BR29" s="130">
        <v>0.81666666666666654</v>
      </c>
      <c r="BS29" s="130">
        <v>0.83194444444444438</v>
      </c>
      <c r="BT29" s="114"/>
    </row>
    <row r="30" spans="1:75" s="117" customFormat="1" ht="18" customHeight="1" x14ac:dyDescent="0.25">
      <c r="A30" s="116"/>
      <c r="B30" s="144" t="s">
        <v>41</v>
      </c>
      <c r="C30" s="145" t="s">
        <v>5</v>
      </c>
      <c r="D30" s="129">
        <v>0.27083333333333331</v>
      </c>
      <c r="E30" s="129">
        <v>0.27708333333333335</v>
      </c>
      <c r="F30" s="129">
        <v>0.28333333333333333</v>
      </c>
      <c r="G30" s="129">
        <v>0.28958333333333336</v>
      </c>
      <c r="H30" s="129">
        <v>0.29583333333333334</v>
      </c>
      <c r="I30" s="129">
        <v>0.30208333333333331</v>
      </c>
      <c r="J30" s="129">
        <v>0.30833333333333335</v>
      </c>
      <c r="K30" s="129">
        <v>0.31458333333333333</v>
      </c>
      <c r="L30" s="129">
        <v>0.32083333333333336</v>
      </c>
      <c r="M30" s="129">
        <v>0.32708333333333334</v>
      </c>
      <c r="N30" s="129">
        <v>0.33333333333333331</v>
      </c>
      <c r="O30" s="129">
        <v>0.33958333333333335</v>
      </c>
      <c r="P30" s="129">
        <v>0.34583333333333338</v>
      </c>
      <c r="Q30" s="129">
        <v>0.3520833333333333</v>
      </c>
      <c r="R30" s="129">
        <v>0.35833333333333334</v>
      </c>
      <c r="S30" s="129">
        <v>0.36458333333333331</v>
      </c>
      <c r="T30" s="130">
        <v>0.37222222222222223</v>
      </c>
      <c r="U30" s="130">
        <v>0.37847222222222227</v>
      </c>
      <c r="V30" s="130">
        <v>0.38472222222222219</v>
      </c>
      <c r="W30" s="130">
        <v>0.39097222222222222</v>
      </c>
      <c r="X30" s="130">
        <v>0.3972222222222222</v>
      </c>
      <c r="Y30" s="130">
        <v>0.40347222222222223</v>
      </c>
      <c r="Z30" s="130">
        <v>0.40972222222222227</v>
      </c>
      <c r="AA30" s="130">
        <v>0.42222222222222222</v>
      </c>
      <c r="AB30" s="130">
        <v>0.43263888888888885</v>
      </c>
      <c r="AC30" s="130">
        <v>0.44722222222222219</v>
      </c>
      <c r="AD30" s="130">
        <v>0.4597222222222222</v>
      </c>
      <c r="AE30" s="130">
        <v>0.47222222222222227</v>
      </c>
      <c r="AF30" s="130">
        <v>0.48194444444444445</v>
      </c>
      <c r="AG30" s="130">
        <v>0.4909722222222222</v>
      </c>
      <c r="AH30" s="130">
        <v>0.50347222222222221</v>
      </c>
      <c r="AI30" s="130">
        <v>0.51597222222222217</v>
      </c>
      <c r="AJ30" s="130">
        <v>0.52847222222222223</v>
      </c>
      <c r="AK30" s="130">
        <v>0.53472222222222221</v>
      </c>
      <c r="AL30" s="130">
        <v>0.54722222222222217</v>
      </c>
      <c r="AM30" s="130">
        <v>0.55972222222222223</v>
      </c>
      <c r="AN30" s="130">
        <v>0.57222222222222219</v>
      </c>
      <c r="AO30" s="130">
        <v>0.58472222222222225</v>
      </c>
      <c r="AP30" s="130">
        <v>0.59097222222222223</v>
      </c>
      <c r="AQ30" s="130">
        <v>0.60347222222222219</v>
      </c>
      <c r="AR30" s="130">
        <v>0.61597222222222225</v>
      </c>
      <c r="AS30" s="130">
        <v>0.62847222222222221</v>
      </c>
      <c r="AT30" s="130">
        <v>0.63472222222222219</v>
      </c>
      <c r="AU30" s="130">
        <v>0.64027777777777783</v>
      </c>
      <c r="AV30" s="130">
        <v>0.64652777777777781</v>
      </c>
      <c r="AW30" s="130">
        <v>0.65069444444444446</v>
      </c>
      <c r="AX30" s="130">
        <v>0.65833333333333333</v>
      </c>
      <c r="AY30" s="130">
        <v>0.67013888888888884</v>
      </c>
      <c r="AZ30" s="130">
        <v>0.67638888888888893</v>
      </c>
      <c r="BA30" s="130">
        <v>0.68888888888888899</v>
      </c>
      <c r="BB30" s="130">
        <v>0.69513888888888886</v>
      </c>
      <c r="BC30" s="130">
        <v>0.70138888888888884</v>
      </c>
      <c r="BD30" s="130">
        <v>0.70763888888888893</v>
      </c>
      <c r="BE30" s="130">
        <v>0.71388888888888891</v>
      </c>
      <c r="BF30" s="130">
        <v>0.72013888888888899</v>
      </c>
      <c r="BG30" s="130">
        <v>0.73263888888888884</v>
      </c>
      <c r="BH30" s="130">
        <v>0.73888888888888893</v>
      </c>
      <c r="BI30" s="130">
        <v>0.75138888888888899</v>
      </c>
      <c r="BJ30" s="130">
        <v>0.7583333333333333</v>
      </c>
      <c r="BK30" s="130">
        <v>0.76458333333333339</v>
      </c>
      <c r="BL30" s="130">
        <v>0.77083333333333337</v>
      </c>
      <c r="BM30" s="130">
        <v>0.77708333333333324</v>
      </c>
      <c r="BN30" s="130">
        <v>0.78333333333333333</v>
      </c>
      <c r="BO30" s="130">
        <v>0.79513888888888884</v>
      </c>
      <c r="BP30" s="130">
        <v>0.80138888888888893</v>
      </c>
      <c r="BQ30" s="130">
        <v>0.81388888888888811</v>
      </c>
      <c r="BR30" s="130">
        <v>0.81736111111111098</v>
      </c>
      <c r="BS30" s="130">
        <v>0.83263888888888882</v>
      </c>
      <c r="BT30" s="116"/>
    </row>
    <row r="31" spans="1:75" s="117" customFormat="1" ht="19.2" customHeight="1" x14ac:dyDescent="0.25">
      <c r="A31" s="116"/>
      <c r="B31" s="144" t="s">
        <v>50</v>
      </c>
      <c r="C31" s="145" t="s">
        <v>5</v>
      </c>
      <c r="D31" s="129">
        <v>0.2722222222222222</v>
      </c>
      <c r="E31" s="129">
        <v>0.27847222222222223</v>
      </c>
      <c r="F31" s="129">
        <v>0.28472222222222221</v>
      </c>
      <c r="G31" s="129">
        <v>0.29097222222222224</v>
      </c>
      <c r="H31" s="129">
        <v>0.29722222222222222</v>
      </c>
      <c r="I31" s="129">
        <v>0.3034722222222222</v>
      </c>
      <c r="J31" s="129">
        <v>0.30972222222222223</v>
      </c>
      <c r="K31" s="129">
        <v>0.31597222222222221</v>
      </c>
      <c r="L31" s="129">
        <v>0.32222222222222224</v>
      </c>
      <c r="M31" s="129">
        <v>0.32847222222222222</v>
      </c>
      <c r="N31" s="129">
        <v>0.3347222222222222</v>
      </c>
      <c r="O31" s="129">
        <v>0.34097222222222223</v>
      </c>
      <c r="P31" s="129">
        <v>0.34722222222222227</v>
      </c>
      <c r="Q31" s="129">
        <v>0.35347222222222219</v>
      </c>
      <c r="R31" s="129">
        <v>0.35972222222222222</v>
      </c>
      <c r="S31" s="129">
        <v>0.3659722222222222</v>
      </c>
      <c r="T31" s="130">
        <v>0.37361111111111112</v>
      </c>
      <c r="U31" s="130">
        <v>0.37986111111111115</v>
      </c>
      <c r="V31" s="130">
        <v>0.38611111111111113</v>
      </c>
      <c r="W31" s="130">
        <v>0.3923611111111111</v>
      </c>
      <c r="X31" s="130">
        <v>0.39861111111111108</v>
      </c>
      <c r="Y31" s="130">
        <v>0.40486111111111112</v>
      </c>
      <c r="Z31" s="130">
        <v>0.41111111111111115</v>
      </c>
      <c r="AA31" s="130">
        <v>0.4236111111111111</v>
      </c>
      <c r="AB31" s="130">
        <v>0.43402777777777773</v>
      </c>
      <c r="AC31" s="130">
        <v>0.44861111111111113</v>
      </c>
      <c r="AD31" s="130">
        <v>0.46111111111111108</v>
      </c>
      <c r="AE31" s="130">
        <v>0.47361111111111115</v>
      </c>
      <c r="AF31" s="130">
        <v>0.48333333333333334</v>
      </c>
      <c r="AG31" s="130">
        <v>0.49236111111111108</v>
      </c>
      <c r="AH31" s="130">
        <v>0.50486111111111109</v>
      </c>
      <c r="AI31" s="130">
        <v>0.51736111111111105</v>
      </c>
      <c r="AJ31" s="130">
        <v>0.52986111111111112</v>
      </c>
      <c r="AK31" s="130">
        <v>0.53611111111111109</v>
      </c>
      <c r="AL31" s="130">
        <v>0.54861111111111105</v>
      </c>
      <c r="AM31" s="130">
        <v>0.56111111111111112</v>
      </c>
      <c r="AN31" s="130">
        <v>0.57361111111111118</v>
      </c>
      <c r="AO31" s="130">
        <v>0.58611111111111114</v>
      </c>
      <c r="AP31" s="130">
        <v>0.59236111111111112</v>
      </c>
      <c r="AQ31" s="130">
        <v>0.60486111111111118</v>
      </c>
      <c r="AR31" s="130">
        <v>0.61736111111111114</v>
      </c>
      <c r="AS31" s="130">
        <v>0.62986111111111109</v>
      </c>
      <c r="AT31" s="130">
        <v>0.63611111111111118</v>
      </c>
      <c r="AU31" s="130">
        <v>0.64166666666666672</v>
      </c>
      <c r="AV31" s="130">
        <v>0.6479166666666667</v>
      </c>
      <c r="AW31" s="130">
        <v>0.65208333333333335</v>
      </c>
      <c r="AX31" s="130">
        <v>0.65972222222222221</v>
      </c>
      <c r="AY31" s="130">
        <v>0.67152777777777783</v>
      </c>
      <c r="AZ31" s="130">
        <v>0.6777777777777777</v>
      </c>
      <c r="BA31" s="130">
        <v>0.69027777777777777</v>
      </c>
      <c r="BB31" s="130">
        <v>0.69652777777777775</v>
      </c>
      <c r="BC31" s="130">
        <v>0.70277777777777783</v>
      </c>
      <c r="BD31" s="130">
        <v>0.7090277777777777</v>
      </c>
      <c r="BE31" s="130">
        <v>0.71527777777777779</v>
      </c>
      <c r="BF31" s="130">
        <v>0.72152777777777777</v>
      </c>
      <c r="BG31" s="130">
        <v>0.73402777777777783</v>
      </c>
      <c r="BH31" s="130">
        <v>0.7402777777777777</v>
      </c>
      <c r="BI31" s="130">
        <v>0.75277777777777777</v>
      </c>
      <c r="BJ31" s="130">
        <v>0.7597222222222223</v>
      </c>
      <c r="BK31" s="130">
        <v>0.76597222222222217</v>
      </c>
      <c r="BL31" s="130">
        <v>0.77222222222222225</v>
      </c>
      <c r="BM31" s="130">
        <v>0.77847222222222223</v>
      </c>
      <c r="BN31" s="130">
        <v>0.78472222222222221</v>
      </c>
      <c r="BO31" s="130">
        <v>0.79652777777777783</v>
      </c>
      <c r="BP31" s="130">
        <v>0.8027777777777777</v>
      </c>
      <c r="BQ31" s="130">
        <v>0.81527777777777699</v>
      </c>
      <c r="BR31" s="130">
        <v>0.81874999999999987</v>
      </c>
      <c r="BS31" s="130">
        <v>0.8340277777777777</v>
      </c>
      <c r="BT31" s="116"/>
    </row>
    <row r="32" spans="1:75" ht="18" customHeight="1" x14ac:dyDescent="0.25">
      <c r="A32" s="116"/>
      <c r="B32" s="144" t="s">
        <v>40</v>
      </c>
      <c r="C32" s="145" t="s">
        <v>5</v>
      </c>
      <c r="D32" s="129">
        <v>0.27291666666666664</v>
      </c>
      <c r="E32" s="129">
        <v>0.27916666666666667</v>
      </c>
      <c r="F32" s="129">
        <v>0.28541666666666665</v>
      </c>
      <c r="G32" s="129">
        <v>0.29166666666666669</v>
      </c>
      <c r="H32" s="129">
        <v>0.29791666666666666</v>
      </c>
      <c r="I32" s="129">
        <v>0.30416666666666664</v>
      </c>
      <c r="J32" s="129">
        <v>0.31041666666666667</v>
      </c>
      <c r="K32" s="129">
        <v>0.31666666666666665</v>
      </c>
      <c r="L32" s="129">
        <v>0.32291666666666669</v>
      </c>
      <c r="M32" s="129">
        <v>0.32916666666666666</v>
      </c>
      <c r="N32" s="129">
        <v>0.3354166666666667</v>
      </c>
      <c r="O32" s="129">
        <v>0.34166666666666662</v>
      </c>
      <c r="P32" s="129">
        <v>0.34791666666666665</v>
      </c>
      <c r="Q32" s="129">
        <v>0.35416666666666669</v>
      </c>
      <c r="R32" s="129">
        <v>0.36041666666666666</v>
      </c>
      <c r="S32" s="129">
        <v>0.3666666666666667</v>
      </c>
      <c r="T32" s="130">
        <v>0.3743055555555555</v>
      </c>
      <c r="U32" s="130">
        <v>0.38055555555555554</v>
      </c>
      <c r="V32" s="130">
        <v>0.38680555555555557</v>
      </c>
      <c r="W32" s="130">
        <v>0.39305555555555555</v>
      </c>
      <c r="X32" s="130">
        <v>0.39930555555555558</v>
      </c>
      <c r="Y32" s="130">
        <v>0.4055555555555555</v>
      </c>
      <c r="Z32" s="130">
        <v>0.41180555555555554</v>
      </c>
      <c r="AA32" s="130">
        <v>0.42430555555555555</v>
      </c>
      <c r="AB32" s="130">
        <v>0.43472222222222223</v>
      </c>
      <c r="AC32" s="130">
        <v>0.44930555555555557</v>
      </c>
      <c r="AD32" s="130">
        <v>0.46180555555555558</v>
      </c>
      <c r="AE32" s="130">
        <v>0.47430555555555554</v>
      </c>
      <c r="AF32" s="130">
        <v>0.48402777777777778</v>
      </c>
      <c r="AG32" s="130">
        <v>0.49305555555555558</v>
      </c>
      <c r="AH32" s="130">
        <v>0.50555555555555554</v>
      </c>
      <c r="AI32" s="130">
        <v>0.5180555555555556</v>
      </c>
      <c r="AJ32" s="130">
        <v>0.53055555555555556</v>
      </c>
      <c r="AK32" s="130">
        <v>0.53680555555555554</v>
      </c>
      <c r="AL32" s="130">
        <v>0.5493055555555556</v>
      </c>
      <c r="AM32" s="130">
        <v>0.56180555555555556</v>
      </c>
      <c r="AN32" s="130">
        <v>0.57430555555555551</v>
      </c>
      <c r="AO32" s="130">
        <v>0.58680555555555558</v>
      </c>
      <c r="AP32" s="130">
        <v>0.59305555555555556</v>
      </c>
      <c r="AQ32" s="130">
        <v>0.60555555555555551</v>
      </c>
      <c r="AR32" s="130">
        <v>0.61805555555555558</v>
      </c>
      <c r="AS32" s="130">
        <v>0.63055555555555554</v>
      </c>
      <c r="AT32" s="130">
        <v>0.63680555555555551</v>
      </c>
      <c r="AU32" s="130">
        <v>0.64236111111111105</v>
      </c>
      <c r="AV32" s="130">
        <v>0.64861111111111114</v>
      </c>
      <c r="AW32" s="130">
        <v>0.65277777777777779</v>
      </c>
      <c r="AX32" s="130">
        <v>0.66111111111111109</v>
      </c>
      <c r="AY32" s="130">
        <v>0.67291666666666661</v>
      </c>
      <c r="AZ32" s="130">
        <v>0.6791666666666667</v>
      </c>
      <c r="BA32" s="130">
        <v>0.69166666666666676</v>
      </c>
      <c r="BB32" s="130">
        <v>0.69791666666666663</v>
      </c>
      <c r="BC32" s="130">
        <v>0.70416666666666661</v>
      </c>
      <c r="BD32" s="130">
        <v>0.7104166666666667</v>
      </c>
      <c r="BE32" s="130">
        <v>0.71666666666666667</v>
      </c>
      <c r="BF32" s="130">
        <v>0.72291666666666676</v>
      </c>
      <c r="BG32" s="130">
        <v>0.73541666666666661</v>
      </c>
      <c r="BH32" s="130">
        <v>0.7416666666666667</v>
      </c>
      <c r="BI32" s="130">
        <v>0.75416666666666676</v>
      </c>
      <c r="BJ32" s="130">
        <v>0.76041666666666663</v>
      </c>
      <c r="BK32" s="130">
        <v>0.76666666666666661</v>
      </c>
      <c r="BL32" s="130">
        <v>0.7729166666666667</v>
      </c>
      <c r="BM32" s="130">
        <v>0.77916666666666667</v>
      </c>
      <c r="BN32" s="130">
        <v>0.78541666666666676</v>
      </c>
      <c r="BO32" s="130">
        <v>0.79722222222222217</v>
      </c>
      <c r="BP32" s="130">
        <v>0.80347222222222225</v>
      </c>
      <c r="BQ32" s="130">
        <v>0.81597222222222143</v>
      </c>
      <c r="BR32" s="130">
        <v>0.81944444444444431</v>
      </c>
      <c r="BS32" s="130">
        <v>0.83472222222222214</v>
      </c>
      <c r="BT32" s="116"/>
      <c r="BW32" s="114"/>
    </row>
    <row r="33" spans="1:75" s="136" customFormat="1" ht="18" customHeight="1" x14ac:dyDescent="0.25">
      <c r="A33" s="132"/>
      <c r="B33" s="144" t="s">
        <v>38</v>
      </c>
      <c r="C33" s="145" t="s">
        <v>5</v>
      </c>
      <c r="D33" s="129">
        <v>0.27361111111111108</v>
      </c>
      <c r="E33" s="129">
        <v>0.27986111111111112</v>
      </c>
      <c r="F33" s="129">
        <v>0.28611111111111115</v>
      </c>
      <c r="G33" s="129">
        <v>0.29236111111111113</v>
      </c>
      <c r="H33" s="129">
        <v>0.2986111111111111</v>
      </c>
      <c r="I33" s="129">
        <v>0.30486111111111108</v>
      </c>
      <c r="J33" s="129">
        <v>0.31111111111111112</v>
      </c>
      <c r="K33" s="129">
        <v>0.31736111111111115</v>
      </c>
      <c r="L33" s="129">
        <v>0.32361111111111113</v>
      </c>
      <c r="M33" s="129">
        <v>0.3298611111111111</v>
      </c>
      <c r="N33" s="129">
        <v>0.33611111111111108</v>
      </c>
      <c r="O33" s="129">
        <v>0.34236111111111112</v>
      </c>
      <c r="P33" s="129">
        <v>0.34861111111111115</v>
      </c>
      <c r="Q33" s="129">
        <v>0.35486111111111113</v>
      </c>
      <c r="R33" s="129">
        <v>0.3611111111111111</v>
      </c>
      <c r="S33" s="129">
        <v>0.36736111111111108</v>
      </c>
      <c r="T33" s="130">
        <v>0.3756944444444445</v>
      </c>
      <c r="U33" s="130">
        <v>0.38125000000000003</v>
      </c>
      <c r="V33" s="130">
        <v>0.38819444444444445</v>
      </c>
      <c r="W33" s="130">
        <v>0.39374999999999999</v>
      </c>
      <c r="X33" s="130">
        <v>0.40069444444444446</v>
      </c>
      <c r="Y33" s="130">
        <v>0.40625</v>
      </c>
      <c r="Z33" s="130">
        <v>0.41250000000000003</v>
      </c>
      <c r="AA33" s="130">
        <v>0.42499999999999999</v>
      </c>
      <c r="AB33" s="130">
        <v>0.43541666666666662</v>
      </c>
      <c r="AC33" s="130">
        <v>0.45</v>
      </c>
      <c r="AD33" s="130">
        <v>0.46249999999999997</v>
      </c>
      <c r="AE33" s="130">
        <v>0.47500000000000003</v>
      </c>
      <c r="AF33" s="130">
        <v>0.48472222222222222</v>
      </c>
      <c r="AG33" s="130">
        <v>0.49374999999999997</v>
      </c>
      <c r="AH33" s="130">
        <v>0.50624999999999998</v>
      </c>
      <c r="AI33" s="130">
        <v>0.51874999999999993</v>
      </c>
      <c r="AJ33" s="130">
        <v>0.53125</v>
      </c>
      <c r="AK33" s="130">
        <v>0.53749999999999998</v>
      </c>
      <c r="AL33" s="130">
        <v>0.54999999999999993</v>
      </c>
      <c r="AM33" s="130">
        <v>0.5625</v>
      </c>
      <c r="AN33" s="130">
        <v>0.57500000000000007</v>
      </c>
      <c r="AO33" s="130">
        <v>0.58750000000000002</v>
      </c>
      <c r="AP33" s="130">
        <v>0.59375</v>
      </c>
      <c r="AQ33" s="130">
        <v>0.60625000000000007</v>
      </c>
      <c r="AR33" s="130">
        <v>0.61875000000000002</v>
      </c>
      <c r="AS33" s="130">
        <v>0.63124999999999998</v>
      </c>
      <c r="AT33" s="130">
        <v>0.63750000000000007</v>
      </c>
      <c r="AU33" s="130">
        <v>0.6430555555555556</v>
      </c>
      <c r="AV33" s="130">
        <v>0.64930555555555558</v>
      </c>
      <c r="AW33" s="130">
        <v>0.65347222222222223</v>
      </c>
      <c r="AX33" s="130">
        <v>0.66180555555555554</v>
      </c>
      <c r="AY33" s="130">
        <v>0.67361111111111116</v>
      </c>
      <c r="AZ33" s="130">
        <v>0.67986111111111114</v>
      </c>
      <c r="BA33" s="130">
        <v>0.69236111111111109</v>
      </c>
      <c r="BB33" s="130">
        <v>0.69861111111111107</v>
      </c>
      <c r="BC33" s="130">
        <v>0.70486111111111116</v>
      </c>
      <c r="BD33" s="130">
        <v>0.71111111111111114</v>
      </c>
      <c r="BE33" s="130">
        <v>0.71736111111111101</v>
      </c>
      <c r="BF33" s="130">
        <v>0.72361111111111109</v>
      </c>
      <c r="BG33" s="130">
        <v>0.73611111111111116</v>
      </c>
      <c r="BH33" s="130">
        <v>0.74236111111111114</v>
      </c>
      <c r="BI33" s="130">
        <v>0.75486111111111109</v>
      </c>
      <c r="BJ33" s="130">
        <v>0.76111111111111107</v>
      </c>
      <c r="BK33" s="130">
        <v>0.76736111111111116</v>
      </c>
      <c r="BL33" s="130">
        <v>0.77361111111111114</v>
      </c>
      <c r="BM33" s="130">
        <v>0.77986111111111101</v>
      </c>
      <c r="BN33" s="130">
        <v>0.78611111111111109</v>
      </c>
      <c r="BO33" s="130">
        <v>0.79791666666666661</v>
      </c>
      <c r="BP33" s="130">
        <v>0.8041666666666667</v>
      </c>
      <c r="BQ33" s="130">
        <v>0.81666666666666587</v>
      </c>
      <c r="BR33" s="130">
        <v>0.82013888888888875</v>
      </c>
      <c r="BS33" s="130">
        <v>0.83541666666666659</v>
      </c>
      <c r="BT33" s="132"/>
    </row>
    <row r="34" spans="1:75" ht="18" customHeight="1" x14ac:dyDescent="0.25">
      <c r="B34" s="144" t="s">
        <v>55</v>
      </c>
      <c r="C34" s="145" t="s">
        <v>5</v>
      </c>
      <c r="D34" s="129">
        <v>0.27430555555555552</v>
      </c>
      <c r="E34" s="129">
        <v>0.28055555555555556</v>
      </c>
      <c r="F34" s="129">
        <v>0.28680555555555554</v>
      </c>
      <c r="G34" s="129">
        <v>0.29305555555555557</v>
      </c>
      <c r="H34" s="129">
        <v>0.29930555555555555</v>
      </c>
      <c r="I34" s="129">
        <v>0.30555555555555552</v>
      </c>
      <c r="J34" s="129">
        <v>0.31180555555555556</v>
      </c>
      <c r="K34" s="129">
        <v>0.31805555555555554</v>
      </c>
      <c r="L34" s="129">
        <v>0.32430555555555557</v>
      </c>
      <c r="M34" s="129">
        <v>0.33055555555555555</v>
      </c>
      <c r="N34" s="129">
        <v>0.33680555555555558</v>
      </c>
      <c r="O34" s="129">
        <v>0.3430555555555555</v>
      </c>
      <c r="P34" s="129">
        <v>0.34930555555555554</v>
      </c>
      <c r="Q34" s="129">
        <v>0.35555555555555557</v>
      </c>
      <c r="R34" s="129">
        <v>0.36180555555555555</v>
      </c>
      <c r="S34" s="129">
        <v>0.36805555555555558</v>
      </c>
      <c r="T34" s="130">
        <v>0.37638888888888888</v>
      </c>
      <c r="U34" s="130">
        <v>0.38194444444444442</v>
      </c>
      <c r="V34" s="130">
        <v>0.3888888888888889</v>
      </c>
      <c r="W34" s="130">
        <v>0.39444444444444443</v>
      </c>
      <c r="X34" s="130">
        <v>0.40138888888888885</v>
      </c>
      <c r="Y34" s="130">
        <v>0.4069444444444445</v>
      </c>
      <c r="Z34" s="130">
        <v>0.41319444444444442</v>
      </c>
      <c r="AA34" s="130">
        <v>0.42569444444444443</v>
      </c>
      <c r="AB34" s="130">
        <v>0.43611111111111112</v>
      </c>
      <c r="AC34" s="130">
        <v>0.45069444444444445</v>
      </c>
      <c r="AD34" s="130">
        <v>0.46319444444444446</v>
      </c>
      <c r="AE34" s="130">
        <v>0.47569444444444442</v>
      </c>
      <c r="AF34" s="130">
        <v>0.48541666666666666</v>
      </c>
      <c r="AG34" s="130">
        <v>0.49444444444444446</v>
      </c>
      <c r="AH34" s="130">
        <v>0.50694444444444442</v>
      </c>
      <c r="AI34" s="130">
        <v>0.51944444444444449</v>
      </c>
      <c r="AJ34" s="130">
        <v>0.53194444444444444</v>
      </c>
      <c r="AK34" s="130">
        <v>0.53819444444444442</v>
      </c>
      <c r="AL34" s="130">
        <v>0.55069444444444449</v>
      </c>
      <c r="AM34" s="130">
        <v>0.56319444444444444</v>
      </c>
      <c r="AN34" s="130">
        <v>0.5756944444444444</v>
      </c>
      <c r="AO34" s="130">
        <v>0.58819444444444446</v>
      </c>
      <c r="AP34" s="130">
        <v>0.59444444444444444</v>
      </c>
      <c r="AQ34" s="130">
        <v>0.6069444444444444</v>
      </c>
      <c r="AR34" s="130">
        <v>0.61944444444444446</v>
      </c>
      <c r="AS34" s="130">
        <v>0.63194444444444442</v>
      </c>
      <c r="AT34" s="130">
        <v>0.6381944444444444</v>
      </c>
      <c r="AU34" s="130">
        <v>0.64374999999999993</v>
      </c>
      <c r="AV34" s="130">
        <v>0.65</v>
      </c>
      <c r="AW34" s="130">
        <v>0.65416666666666667</v>
      </c>
      <c r="AX34" s="130">
        <v>0.66249999999999998</v>
      </c>
      <c r="AY34" s="130">
        <v>0.6743055555555556</v>
      </c>
      <c r="AZ34" s="130">
        <v>0.68055555555555547</v>
      </c>
      <c r="BA34" s="130">
        <v>0.69305555555555554</v>
      </c>
      <c r="BB34" s="130">
        <v>0.69930555555555562</v>
      </c>
      <c r="BC34" s="130">
        <v>0.7055555555555556</v>
      </c>
      <c r="BD34" s="130">
        <v>0.71180555555555547</v>
      </c>
      <c r="BE34" s="130">
        <v>0.71805555555555556</v>
      </c>
      <c r="BF34" s="130">
        <v>0.72430555555555554</v>
      </c>
      <c r="BG34" s="130">
        <v>0.7368055555555556</v>
      </c>
      <c r="BH34" s="130">
        <v>0.74305555555555547</v>
      </c>
      <c r="BI34" s="130">
        <v>0.75555555555555554</v>
      </c>
      <c r="BJ34" s="130">
        <v>0.76180555555555562</v>
      </c>
      <c r="BK34" s="130">
        <v>0.7680555555555556</v>
      </c>
      <c r="BL34" s="130">
        <v>0.77430555555555547</v>
      </c>
      <c r="BM34" s="130">
        <v>0.78055555555555556</v>
      </c>
      <c r="BN34" s="130">
        <v>0.78680555555555554</v>
      </c>
      <c r="BO34" s="130">
        <v>0.79861111111111116</v>
      </c>
      <c r="BP34" s="130">
        <v>0.80486111111111114</v>
      </c>
      <c r="BQ34" s="130">
        <v>0.81736111111111032</v>
      </c>
      <c r="BR34" s="130">
        <v>0.82083333333333319</v>
      </c>
      <c r="BS34" s="130">
        <v>0.83611111111111103</v>
      </c>
      <c r="BT34" s="117"/>
      <c r="BW34" s="114"/>
    </row>
    <row r="35" spans="1:75" ht="18" customHeight="1" x14ac:dyDescent="0.25">
      <c r="B35" s="144" t="s">
        <v>36</v>
      </c>
      <c r="C35" s="145" t="s">
        <v>5</v>
      </c>
      <c r="D35" s="129">
        <v>0.27499999999999997</v>
      </c>
      <c r="E35" s="129">
        <v>0.28125</v>
      </c>
      <c r="F35" s="129">
        <v>0.28750000000000003</v>
      </c>
      <c r="G35" s="129">
        <v>0.29375000000000001</v>
      </c>
      <c r="H35" s="129">
        <v>0.3</v>
      </c>
      <c r="I35" s="129">
        <v>0.30624999999999997</v>
      </c>
      <c r="J35" s="129">
        <v>0.3125</v>
      </c>
      <c r="K35" s="129">
        <v>0.31875000000000003</v>
      </c>
      <c r="L35" s="129">
        <v>0.32500000000000001</v>
      </c>
      <c r="M35" s="129">
        <v>0.33124999999999999</v>
      </c>
      <c r="N35" s="129">
        <v>0.33749999999999997</v>
      </c>
      <c r="O35" s="129">
        <v>0.34375</v>
      </c>
      <c r="P35" s="129">
        <v>0.35000000000000003</v>
      </c>
      <c r="Q35" s="129">
        <v>0.35625000000000001</v>
      </c>
      <c r="R35" s="129">
        <v>0.36249999999999999</v>
      </c>
      <c r="S35" s="129">
        <v>0.36874999999999997</v>
      </c>
      <c r="T35" s="130">
        <v>0.37708333333333338</v>
      </c>
      <c r="U35" s="130">
        <v>0.38263888888888892</v>
      </c>
      <c r="V35" s="130">
        <v>0.38958333333333334</v>
      </c>
      <c r="W35" s="130">
        <v>0.39513888888888887</v>
      </c>
      <c r="X35" s="130">
        <v>0.40208333333333335</v>
      </c>
      <c r="Y35" s="130">
        <v>0.40763888888888888</v>
      </c>
      <c r="Z35" s="130">
        <v>0.41388888888888892</v>
      </c>
      <c r="AA35" s="130">
        <v>0.42638888888888887</v>
      </c>
      <c r="AB35" s="130">
        <v>0.4368055555555555</v>
      </c>
      <c r="AC35" s="130">
        <v>0.4513888888888889</v>
      </c>
      <c r="AD35" s="130">
        <v>0.46388888888888885</v>
      </c>
      <c r="AE35" s="130">
        <v>0.47638888888888892</v>
      </c>
      <c r="AF35" s="130">
        <v>0.4861111111111111</v>
      </c>
      <c r="AG35" s="130">
        <v>0.49513888888888885</v>
      </c>
      <c r="AH35" s="130">
        <v>0.50763888888888886</v>
      </c>
      <c r="AI35" s="130">
        <v>0.52013888888888882</v>
      </c>
      <c r="AJ35" s="130">
        <v>0.53263888888888888</v>
      </c>
      <c r="AK35" s="130">
        <v>0.53888888888888886</v>
      </c>
      <c r="AL35" s="130">
        <v>0.55138888888888882</v>
      </c>
      <c r="AM35" s="130">
        <v>0.56388888888888888</v>
      </c>
      <c r="AN35" s="130">
        <v>0.57638888888888895</v>
      </c>
      <c r="AO35" s="130">
        <v>0.58888888888888891</v>
      </c>
      <c r="AP35" s="130">
        <v>0.59513888888888888</v>
      </c>
      <c r="AQ35" s="130">
        <v>0.60763888888888895</v>
      </c>
      <c r="AR35" s="130">
        <v>0.62013888888888891</v>
      </c>
      <c r="AS35" s="130">
        <v>0.63263888888888886</v>
      </c>
      <c r="AT35" s="130">
        <v>0.63888888888888895</v>
      </c>
      <c r="AU35" s="130">
        <v>0.64444444444444449</v>
      </c>
      <c r="AV35" s="130">
        <v>0.65069444444444446</v>
      </c>
      <c r="AW35" s="130">
        <v>0.65486111111111112</v>
      </c>
      <c r="AX35" s="130">
        <v>0.66319444444444442</v>
      </c>
      <c r="AY35" s="130">
        <v>0.67499999999999993</v>
      </c>
      <c r="AZ35" s="130">
        <v>0.68125000000000002</v>
      </c>
      <c r="BA35" s="130">
        <v>0.69374999999999998</v>
      </c>
      <c r="BB35" s="130">
        <v>0.70000000000000007</v>
      </c>
      <c r="BC35" s="130">
        <v>0.70624999999999993</v>
      </c>
      <c r="BD35" s="130">
        <v>0.71250000000000002</v>
      </c>
      <c r="BE35" s="130">
        <v>0.71875</v>
      </c>
      <c r="BF35" s="130">
        <v>0.72499999999999998</v>
      </c>
      <c r="BG35" s="130">
        <v>0.73749999999999993</v>
      </c>
      <c r="BH35" s="130">
        <v>0.74375000000000002</v>
      </c>
      <c r="BI35" s="130">
        <v>0.75624999999999998</v>
      </c>
      <c r="BJ35" s="130">
        <v>0.76250000000000007</v>
      </c>
      <c r="BK35" s="130">
        <v>0.76874999999999993</v>
      </c>
      <c r="BL35" s="130">
        <v>0.77500000000000002</v>
      </c>
      <c r="BM35" s="130">
        <v>0.78125</v>
      </c>
      <c r="BN35" s="130">
        <v>0.78749999999999998</v>
      </c>
      <c r="BO35" s="130">
        <v>0.7993055555555556</v>
      </c>
      <c r="BP35" s="130">
        <v>0.80555555555555547</v>
      </c>
      <c r="BQ35" s="130">
        <v>0.81805555555555476</v>
      </c>
      <c r="BR35" s="130">
        <v>0.82152777777777763</v>
      </c>
      <c r="BS35" s="130">
        <v>0.83680555555555547</v>
      </c>
      <c r="BT35" s="117"/>
      <c r="BW35" s="114"/>
    </row>
    <row r="36" spans="1:75" ht="18" customHeight="1" x14ac:dyDescent="0.25">
      <c r="B36" s="144" t="s">
        <v>35</v>
      </c>
      <c r="C36" s="145" t="s">
        <v>5</v>
      </c>
      <c r="D36" s="129">
        <v>0.27638888888888885</v>
      </c>
      <c r="E36" s="129">
        <v>0.28263888888888888</v>
      </c>
      <c r="F36" s="129">
        <v>0.28888888888888892</v>
      </c>
      <c r="G36" s="129">
        <v>0.2951388888888889</v>
      </c>
      <c r="H36" s="129">
        <v>0.30138888888888887</v>
      </c>
      <c r="I36" s="129">
        <v>0.30763888888888891</v>
      </c>
      <c r="J36" s="129">
        <v>0.31388888888888888</v>
      </c>
      <c r="K36" s="129">
        <v>0.32013888888888892</v>
      </c>
      <c r="L36" s="129">
        <v>0.3263888888888889</v>
      </c>
      <c r="M36" s="129">
        <v>0.33263888888888887</v>
      </c>
      <c r="N36" s="129">
        <v>0.33888888888888885</v>
      </c>
      <c r="O36" s="129">
        <v>0.34513888888888888</v>
      </c>
      <c r="P36" s="129">
        <v>0.35138888888888892</v>
      </c>
      <c r="Q36" s="129">
        <v>0.3576388888888889</v>
      </c>
      <c r="R36" s="129">
        <v>0.36388888888888887</v>
      </c>
      <c r="S36" s="129">
        <v>0.37083333333333335</v>
      </c>
      <c r="T36" s="130">
        <v>0.37916666666666665</v>
      </c>
      <c r="U36" s="130">
        <v>0.38472222222222219</v>
      </c>
      <c r="V36" s="130">
        <v>0.39166666666666666</v>
      </c>
      <c r="W36" s="130">
        <v>0.3972222222222222</v>
      </c>
      <c r="X36" s="130">
        <v>0.40416666666666662</v>
      </c>
      <c r="Y36" s="130">
        <v>0.40972222222222227</v>
      </c>
      <c r="Z36" s="130">
        <v>0.41597222222222219</v>
      </c>
      <c r="AA36" s="130">
        <v>0.4284722222222222</v>
      </c>
      <c r="AB36" s="130">
        <v>0.43888888888888888</v>
      </c>
      <c r="AC36" s="130">
        <v>0.45347222222222222</v>
      </c>
      <c r="AD36" s="130">
        <v>0.46597222222222223</v>
      </c>
      <c r="AE36" s="130">
        <v>0.47847222222222219</v>
      </c>
      <c r="AF36" s="130">
        <v>0.48819444444444443</v>
      </c>
      <c r="AG36" s="130">
        <v>0.49722222222222223</v>
      </c>
      <c r="AH36" s="130">
        <v>0.50972222222222219</v>
      </c>
      <c r="AI36" s="130">
        <v>0.52222222222222225</v>
      </c>
      <c r="AJ36" s="130">
        <v>0.53472222222222221</v>
      </c>
      <c r="AK36" s="130">
        <v>0.54097222222222219</v>
      </c>
      <c r="AL36" s="130">
        <v>0.55347222222222225</v>
      </c>
      <c r="AM36" s="130">
        <v>0.56597222222222221</v>
      </c>
      <c r="AN36" s="130">
        <v>0.57847222222222217</v>
      </c>
      <c r="AO36" s="130">
        <v>0.59097222222222223</v>
      </c>
      <c r="AP36" s="130">
        <v>0.59722222222222221</v>
      </c>
      <c r="AQ36" s="130">
        <v>0.60972222222222217</v>
      </c>
      <c r="AR36" s="130">
        <v>0.62222222222222223</v>
      </c>
      <c r="AS36" s="130">
        <v>0.63472222222222219</v>
      </c>
      <c r="AT36" s="130">
        <v>0.64097222222222217</v>
      </c>
      <c r="AU36" s="130">
        <v>0.64652777777777781</v>
      </c>
      <c r="AV36" s="130">
        <v>0.65277777777777779</v>
      </c>
      <c r="AW36" s="130">
        <v>0.65694444444444444</v>
      </c>
      <c r="AX36" s="130">
        <v>0.66527777777777775</v>
      </c>
      <c r="AY36" s="130">
        <v>0.67708333333333337</v>
      </c>
      <c r="AZ36" s="130">
        <v>0.68333333333333324</v>
      </c>
      <c r="BA36" s="130">
        <v>0.6958333333333333</v>
      </c>
      <c r="BB36" s="130">
        <v>0.70208333333333339</v>
      </c>
      <c r="BC36" s="130">
        <v>0.70833333333333337</v>
      </c>
      <c r="BD36" s="130">
        <v>0.71458333333333324</v>
      </c>
      <c r="BE36" s="130">
        <v>0.72083333333333333</v>
      </c>
      <c r="BF36" s="130">
        <v>0.7270833333333333</v>
      </c>
      <c r="BG36" s="130">
        <v>0.73958333333333337</v>
      </c>
      <c r="BH36" s="130">
        <v>0.74583333333333324</v>
      </c>
      <c r="BI36" s="130">
        <v>0.7583333333333333</v>
      </c>
      <c r="BJ36" s="130">
        <v>0.76388888888888884</v>
      </c>
      <c r="BK36" s="130">
        <v>0.77013888888888893</v>
      </c>
      <c r="BL36" s="130">
        <v>0.77638888888888891</v>
      </c>
      <c r="BM36" s="130">
        <v>0.78263888888888899</v>
      </c>
      <c r="BN36" s="130">
        <v>0.78888888888888886</v>
      </c>
      <c r="BO36" s="130">
        <v>0.80069444444444438</v>
      </c>
      <c r="BP36" s="130">
        <v>0.80694444444444446</v>
      </c>
      <c r="BQ36" s="130">
        <v>0.81944444444444364</v>
      </c>
      <c r="BR36" s="130">
        <v>0.82291666666666652</v>
      </c>
      <c r="BS36" s="130">
        <v>0.83819444444444435</v>
      </c>
      <c r="BT36" s="117"/>
      <c r="BW36" s="114"/>
    </row>
    <row r="37" spans="1:75" ht="18" customHeight="1" x14ac:dyDescent="0.25">
      <c r="B37" s="144" t="s">
        <v>34</v>
      </c>
      <c r="C37" s="145" t="s">
        <v>5</v>
      </c>
      <c r="D37" s="129">
        <v>0.27708333333333335</v>
      </c>
      <c r="E37" s="129">
        <v>0.28333333333333333</v>
      </c>
      <c r="F37" s="129">
        <v>0.28958333333333336</v>
      </c>
      <c r="G37" s="129">
        <v>0.29583333333333334</v>
      </c>
      <c r="H37" s="129">
        <v>0.30208333333333331</v>
      </c>
      <c r="I37" s="129">
        <v>0.30833333333333335</v>
      </c>
      <c r="J37" s="129">
        <v>0.31458333333333333</v>
      </c>
      <c r="K37" s="129">
        <v>0.32083333333333336</v>
      </c>
      <c r="L37" s="129">
        <v>0.32708333333333334</v>
      </c>
      <c r="M37" s="129">
        <v>0.33333333333333331</v>
      </c>
      <c r="N37" s="129">
        <v>0.33958333333333335</v>
      </c>
      <c r="O37" s="129">
        <v>0.34583333333333338</v>
      </c>
      <c r="P37" s="129">
        <v>0.3520833333333333</v>
      </c>
      <c r="Q37" s="129">
        <v>0.35833333333333334</v>
      </c>
      <c r="R37" s="129">
        <v>0.36458333333333331</v>
      </c>
      <c r="S37" s="129">
        <v>0.37222222222222223</v>
      </c>
      <c r="T37" s="130">
        <v>0.38055555555555554</v>
      </c>
      <c r="U37" s="130">
        <v>0.38611111111111113</v>
      </c>
      <c r="V37" s="130">
        <v>0.39305555555555555</v>
      </c>
      <c r="W37" s="130">
        <v>0.39861111111111108</v>
      </c>
      <c r="X37" s="130">
        <v>0.4055555555555555</v>
      </c>
      <c r="Y37" s="130">
        <v>0.41111111111111115</v>
      </c>
      <c r="Z37" s="130">
        <v>0.41736111111111113</v>
      </c>
      <c r="AA37" s="130">
        <v>0.42986111111111108</v>
      </c>
      <c r="AB37" s="130">
        <v>0.44027777777777777</v>
      </c>
      <c r="AC37" s="130">
        <v>0.4548611111111111</v>
      </c>
      <c r="AD37" s="130">
        <v>0.46736111111111112</v>
      </c>
      <c r="AE37" s="130">
        <v>0.47986111111111113</v>
      </c>
      <c r="AF37" s="130">
        <v>0.48958333333333331</v>
      </c>
      <c r="AG37" s="130">
        <v>0.49861111111111112</v>
      </c>
      <c r="AH37" s="130">
        <v>0.51111111111111118</v>
      </c>
      <c r="AI37" s="130">
        <v>0.52361111111111114</v>
      </c>
      <c r="AJ37" s="130">
        <v>0.53611111111111109</v>
      </c>
      <c r="AK37" s="130">
        <v>0.54236111111111118</v>
      </c>
      <c r="AL37" s="130">
        <v>0.55486111111111114</v>
      </c>
      <c r="AM37" s="130">
        <v>0.56736111111111109</v>
      </c>
      <c r="AN37" s="130">
        <v>0.57986111111111105</v>
      </c>
      <c r="AO37" s="130">
        <v>0.59236111111111112</v>
      </c>
      <c r="AP37" s="130">
        <v>0.59861111111111109</v>
      </c>
      <c r="AQ37" s="130">
        <v>0.61111111111111105</v>
      </c>
      <c r="AR37" s="130">
        <v>0.62361111111111112</v>
      </c>
      <c r="AS37" s="130">
        <v>0.63611111111111118</v>
      </c>
      <c r="AT37" s="130">
        <v>0.64236111111111105</v>
      </c>
      <c r="AU37" s="130">
        <v>0.6479166666666667</v>
      </c>
      <c r="AV37" s="130">
        <v>0.65416666666666667</v>
      </c>
      <c r="AW37" s="130">
        <v>0.65833333333333333</v>
      </c>
      <c r="AX37" s="130">
        <v>0.66666666666666663</v>
      </c>
      <c r="AY37" s="130">
        <v>0.67847222222222225</v>
      </c>
      <c r="AZ37" s="130">
        <v>0.68472222222222223</v>
      </c>
      <c r="BA37" s="130">
        <v>0.6972222222222223</v>
      </c>
      <c r="BB37" s="130">
        <v>0.70347222222222217</v>
      </c>
      <c r="BC37" s="130">
        <v>0.70972222222222225</v>
      </c>
      <c r="BD37" s="130">
        <v>0.71597222222222223</v>
      </c>
      <c r="BE37" s="130">
        <v>0.72222222222222221</v>
      </c>
      <c r="BF37" s="130">
        <v>0.7284722222222223</v>
      </c>
      <c r="BG37" s="130">
        <v>0.74097222222222225</v>
      </c>
      <c r="BH37" s="130">
        <v>0.74722222222222223</v>
      </c>
      <c r="BI37" s="130">
        <v>0.7597222222222223</v>
      </c>
      <c r="BJ37" s="130">
        <v>0.76527777777777783</v>
      </c>
      <c r="BK37" s="130">
        <v>0.7715277777777777</v>
      </c>
      <c r="BL37" s="130">
        <v>0.77777777777777779</v>
      </c>
      <c r="BM37" s="130">
        <v>0.78402777777777777</v>
      </c>
      <c r="BN37" s="130">
        <v>0.79027777777777775</v>
      </c>
      <c r="BO37" s="130">
        <v>0.80208333333333337</v>
      </c>
      <c r="BP37" s="130">
        <v>0.80833333333333324</v>
      </c>
      <c r="BQ37" s="130">
        <v>0.82083333333333253</v>
      </c>
      <c r="BR37" s="130">
        <v>0.8243055555555554</v>
      </c>
      <c r="BS37" s="130">
        <v>0.83958333333333324</v>
      </c>
      <c r="BT37" s="117"/>
      <c r="BW37" s="114"/>
    </row>
    <row r="38" spans="1:75" ht="18" customHeight="1" x14ac:dyDescent="0.25">
      <c r="B38" s="144" t="s">
        <v>51</v>
      </c>
      <c r="C38" s="145" t="s">
        <v>5</v>
      </c>
      <c r="D38" s="129">
        <v>0.27847222222222223</v>
      </c>
      <c r="E38" s="129">
        <v>0.28472222222222221</v>
      </c>
      <c r="F38" s="129">
        <v>0.29097222222222224</v>
      </c>
      <c r="G38" s="129">
        <v>0.29722222222222222</v>
      </c>
      <c r="H38" s="129">
        <v>0.3034722222222222</v>
      </c>
      <c r="I38" s="129">
        <v>0.30972222222222223</v>
      </c>
      <c r="J38" s="129">
        <v>0.31597222222222221</v>
      </c>
      <c r="K38" s="129">
        <v>0.32222222222222224</v>
      </c>
      <c r="L38" s="129">
        <v>0.32847222222222222</v>
      </c>
      <c r="M38" s="129">
        <v>0.3347222222222222</v>
      </c>
      <c r="N38" s="129">
        <v>0.34097222222222223</v>
      </c>
      <c r="O38" s="129">
        <v>0.34722222222222227</v>
      </c>
      <c r="P38" s="129">
        <v>0.35347222222222219</v>
      </c>
      <c r="Q38" s="129">
        <v>0.35972222222222222</v>
      </c>
      <c r="R38" s="129">
        <v>0.3659722222222222</v>
      </c>
      <c r="S38" s="129">
        <v>0.3743055555555555</v>
      </c>
      <c r="T38" s="130">
        <v>0.38263888888888892</v>
      </c>
      <c r="U38" s="130">
        <v>0.38819444444444445</v>
      </c>
      <c r="V38" s="130">
        <v>0.39513888888888887</v>
      </c>
      <c r="W38" s="130">
        <v>0.40069444444444446</v>
      </c>
      <c r="X38" s="130">
        <v>0.40763888888888888</v>
      </c>
      <c r="Y38" s="130">
        <v>0.41319444444444442</v>
      </c>
      <c r="Z38" s="130">
        <v>0.41944444444444445</v>
      </c>
      <c r="AA38" s="130">
        <v>0.43194444444444446</v>
      </c>
      <c r="AB38" s="130">
        <v>0.44236111111111115</v>
      </c>
      <c r="AC38" s="130">
        <v>0.45694444444444443</v>
      </c>
      <c r="AD38" s="130">
        <v>0.4694444444444445</v>
      </c>
      <c r="AE38" s="130">
        <v>0.48194444444444445</v>
      </c>
      <c r="AF38" s="130">
        <v>0.4916666666666667</v>
      </c>
      <c r="AG38" s="130">
        <v>0.50069444444444444</v>
      </c>
      <c r="AH38" s="130">
        <v>0.5131944444444444</v>
      </c>
      <c r="AI38" s="130">
        <v>0.52569444444444446</v>
      </c>
      <c r="AJ38" s="130">
        <v>0.53819444444444442</v>
      </c>
      <c r="AK38" s="130">
        <v>0.5444444444444444</v>
      </c>
      <c r="AL38" s="130">
        <v>0.55694444444444446</v>
      </c>
      <c r="AM38" s="130">
        <v>0.56944444444444442</v>
      </c>
      <c r="AN38" s="130">
        <v>0.58194444444444449</v>
      </c>
      <c r="AO38" s="130">
        <v>0.59444444444444444</v>
      </c>
      <c r="AP38" s="130">
        <v>0.60069444444444442</v>
      </c>
      <c r="AQ38" s="130">
        <v>0.61319444444444449</v>
      </c>
      <c r="AR38" s="130">
        <v>0.62569444444444444</v>
      </c>
      <c r="AS38" s="130">
        <v>0.6381944444444444</v>
      </c>
      <c r="AT38" s="130">
        <v>0.64444444444444449</v>
      </c>
      <c r="AU38" s="130">
        <v>0.65</v>
      </c>
      <c r="AV38" s="130">
        <v>0.65625</v>
      </c>
      <c r="AW38" s="130">
        <v>0.66041666666666665</v>
      </c>
      <c r="AX38" s="130">
        <v>0.66875000000000007</v>
      </c>
      <c r="AY38" s="130">
        <v>0.68055555555555547</v>
      </c>
      <c r="AZ38" s="130">
        <v>0.68680555555555556</v>
      </c>
      <c r="BA38" s="130">
        <v>0.69930555555555562</v>
      </c>
      <c r="BB38" s="130">
        <v>0.7055555555555556</v>
      </c>
      <c r="BC38" s="130">
        <v>0.71180555555555547</v>
      </c>
      <c r="BD38" s="130">
        <v>0.71805555555555556</v>
      </c>
      <c r="BE38" s="130">
        <v>0.72430555555555554</v>
      </c>
      <c r="BF38" s="130">
        <v>0.73055555555555562</v>
      </c>
      <c r="BG38" s="130">
        <v>0.74305555555555547</v>
      </c>
      <c r="BH38" s="130">
        <v>0.74930555555555556</v>
      </c>
      <c r="BI38" s="130">
        <v>0.76180555555555562</v>
      </c>
      <c r="BJ38" s="130">
        <v>0.76736111111111116</v>
      </c>
      <c r="BK38" s="130">
        <v>0.77361111111111114</v>
      </c>
      <c r="BL38" s="130">
        <v>0.77986111111111101</v>
      </c>
      <c r="BM38" s="130">
        <v>0.78611111111111109</v>
      </c>
      <c r="BN38" s="130">
        <v>0.79236111111111107</v>
      </c>
      <c r="BO38" s="130">
        <v>0.8041666666666667</v>
      </c>
      <c r="BP38" s="130">
        <v>0.81041666666666667</v>
      </c>
      <c r="BQ38" s="130">
        <v>0.82291666666666585</v>
      </c>
      <c r="BR38" s="130">
        <v>0.82638888888888873</v>
      </c>
      <c r="BS38" s="130">
        <v>0.84166666666666656</v>
      </c>
      <c r="BT38" s="117"/>
      <c r="BW38" s="114"/>
    </row>
    <row r="39" spans="1:75" ht="18" customHeight="1" x14ac:dyDescent="0.25">
      <c r="B39" s="144" t="s">
        <v>52</v>
      </c>
      <c r="C39" s="145" t="s">
        <v>5</v>
      </c>
      <c r="D39" s="129">
        <v>0.27916666666666667</v>
      </c>
      <c r="E39" s="129">
        <v>0.28541666666666665</v>
      </c>
      <c r="F39" s="129">
        <v>0.29166666666666669</v>
      </c>
      <c r="G39" s="129">
        <v>0.29791666666666666</v>
      </c>
      <c r="H39" s="129">
        <v>0.30416666666666664</v>
      </c>
      <c r="I39" s="129">
        <v>0.31041666666666667</v>
      </c>
      <c r="J39" s="129">
        <v>0.31666666666666665</v>
      </c>
      <c r="K39" s="129">
        <v>0.32291666666666669</v>
      </c>
      <c r="L39" s="129">
        <v>0.32916666666666666</v>
      </c>
      <c r="M39" s="129">
        <v>0.3354166666666667</v>
      </c>
      <c r="N39" s="129">
        <v>0.34166666666666662</v>
      </c>
      <c r="O39" s="129">
        <v>0.34791666666666665</v>
      </c>
      <c r="P39" s="129">
        <v>0.35416666666666669</v>
      </c>
      <c r="Q39" s="129">
        <v>0.36041666666666666</v>
      </c>
      <c r="R39" s="129">
        <v>0.3666666666666667</v>
      </c>
      <c r="S39" s="129">
        <v>0.375</v>
      </c>
      <c r="T39" s="130">
        <v>0.3833333333333333</v>
      </c>
      <c r="U39" s="130">
        <v>0.3888888888888889</v>
      </c>
      <c r="V39" s="130">
        <v>0.39583333333333331</v>
      </c>
      <c r="W39" s="130">
        <v>0.40138888888888885</v>
      </c>
      <c r="X39" s="130">
        <v>0.40833333333333338</v>
      </c>
      <c r="Y39" s="130">
        <v>0.41388888888888892</v>
      </c>
      <c r="Z39" s="130">
        <v>0.4201388888888889</v>
      </c>
      <c r="AA39" s="130">
        <v>0.43263888888888885</v>
      </c>
      <c r="AB39" s="130">
        <v>0.44305555555555554</v>
      </c>
      <c r="AC39" s="130">
        <v>0.45763888888888887</v>
      </c>
      <c r="AD39" s="130">
        <v>0.47013888888888888</v>
      </c>
      <c r="AE39" s="130">
        <v>0.4826388888888889</v>
      </c>
      <c r="AF39" s="130">
        <v>0.49236111111111108</v>
      </c>
      <c r="AG39" s="130">
        <v>0.50138888888888888</v>
      </c>
      <c r="AH39" s="130">
        <v>0.51388888888888895</v>
      </c>
      <c r="AI39" s="130">
        <v>0.52638888888888891</v>
      </c>
      <c r="AJ39" s="130">
        <v>0.53888888888888886</v>
      </c>
      <c r="AK39" s="130">
        <v>0.54513888888888895</v>
      </c>
      <c r="AL39" s="130">
        <v>0.55763888888888891</v>
      </c>
      <c r="AM39" s="130">
        <v>0.57013888888888886</v>
      </c>
      <c r="AN39" s="130">
        <v>0.58263888888888882</v>
      </c>
      <c r="AO39" s="130">
        <v>0.59513888888888888</v>
      </c>
      <c r="AP39" s="130">
        <v>0.60138888888888886</v>
      </c>
      <c r="AQ39" s="130">
        <v>0.61388888888888882</v>
      </c>
      <c r="AR39" s="130">
        <v>0.62638888888888888</v>
      </c>
      <c r="AS39" s="130">
        <v>0.63888888888888895</v>
      </c>
      <c r="AT39" s="130">
        <v>0.64513888888888882</v>
      </c>
      <c r="AU39" s="130">
        <v>0.65069444444444446</v>
      </c>
      <c r="AV39" s="130">
        <v>0.65694444444444444</v>
      </c>
      <c r="AW39" s="130">
        <v>0.66111111111111109</v>
      </c>
      <c r="AX39" s="130">
        <v>0.6694444444444444</v>
      </c>
      <c r="AY39" s="130">
        <v>0.68125000000000002</v>
      </c>
      <c r="AZ39" s="130">
        <v>0.6875</v>
      </c>
      <c r="BA39" s="130">
        <v>0.70000000000000007</v>
      </c>
      <c r="BB39" s="130">
        <v>0.70624999999999993</v>
      </c>
      <c r="BC39" s="130">
        <v>0.71250000000000002</v>
      </c>
      <c r="BD39" s="130">
        <v>0.71875</v>
      </c>
      <c r="BE39" s="130">
        <v>0.72499999999999998</v>
      </c>
      <c r="BF39" s="130">
        <v>0.73125000000000007</v>
      </c>
      <c r="BG39" s="130">
        <v>0.74375000000000002</v>
      </c>
      <c r="BH39" s="130">
        <v>0.75</v>
      </c>
      <c r="BI39" s="130">
        <v>0.76250000000000007</v>
      </c>
      <c r="BJ39" s="130">
        <v>0.7680555555555556</v>
      </c>
      <c r="BK39" s="130">
        <v>0.77430555555555547</v>
      </c>
      <c r="BL39" s="130">
        <v>0.78055555555555556</v>
      </c>
      <c r="BM39" s="130">
        <v>0.78680555555555554</v>
      </c>
      <c r="BN39" s="130">
        <v>0.79305555555555562</v>
      </c>
      <c r="BO39" s="130">
        <v>0.80486111111111114</v>
      </c>
      <c r="BP39" s="130">
        <v>0.81111111111111101</v>
      </c>
      <c r="BQ39" s="130">
        <v>0.82361111111111029</v>
      </c>
      <c r="BR39" s="130">
        <v>0.82708333333333317</v>
      </c>
      <c r="BS39" s="130">
        <v>0.84236111111111101</v>
      </c>
      <c r="BT39" s="117"/>
      <c r="BW39" s="114"/>
    </row>
    <row r="40" spans="1:75" ht="18" customHeight="1" x14ac:dyDescent="0.25">
      <c r="B40" s="144" t="s">
        <v>31</v>
      </c>
      <c r="C40" s="145" t="s">
        <v>5</v>
      </c>
      <c r="D40" s="129">
        <v>0.28125</v>
      </c>
      <c r="E40" s="129">
        <v>0.28750000000000003</v>
      </c>
      <c r="F40" s="129">
        <v>0.29375000000000001</v>
      </c>
      <c r="G40" s="129">
        <v>0.3</v>
      </c>
      <c r="H40" s="129">
        <v>0.30624999999999997</v>
      </c>
      <c r="I40" s="129">
        <v>0.3125</v>
      </c>
      <c r="J40" s="129">
        <v>0.31875000000000003</v>
      </c>
      <c r="K40" s="129">
        <v>0.32500000000000001</v>
      </c>
      <c r="L40" s="129">
        <v>0.33124999999999999</v>
      </c>
      <c r="M40" s="129">
        <v>0.33749999999999997</v>
      </c>
      <c r="N40" s="129">
        <v>0.34375</v>
      </c>
      <c r="O40" s="129">
        <v>0.35000000000000003</v>
      </c>
      <c r="P40" s="129">
        <v>0.35625000000000001</v>
      </c>
      <c r="Q40" s="129">
        <v>0.36249999999999999</v>
      </c>
      <c r="R40" s="129">
        <v>0.36874999999999997</v>
      </c>
      <c r="S40" s="129">
        <v>0.37777777777777777</v>
      </c>
      <c r="T40" s="130">
        <v>0.38611111111111113</v>
      </c>
      <c r="U40" s="130">
        <v>0.39166666666666666</v>
      </c>
      <c r="V40" s="130">
        <v>0.39861111111111108</v>
      </c>
      <c r="W40" s="130">
        <v>0.40416666666666662</v>
      </c>
      <c r="X40" s="130">
        <v>0.41111111111111115</v>
      </c>
      <c r="Y40" s="130">
        <v>0.41666666666666669</v>
      </c>
      <c r="Z40" s="130">
        <v>0.42291666666666666</v>
      </c>
      <c r="AA40" s="130">
        <v>0.43541666666666662</v>
      </c>
      <c r="AB40" s="130">
        <v>0.4458333333333333</v>
      </c>
      <c r="AC40" s="130">
        <v>0.4604166666666667</v>
      </c>
      <c r="AD40" s="130">
        <v>0.47291666666666665</v>
      </c>
      <c r="AE40" s="130">
        <v>0.48541666666666666</v>
      </c>
      <c r="AF40" s="130">
        <v>0.49513888888888885</v>
      </c>
      <c r="AG40" s="130">
        <v>0.50416666666666665</v>
      </c>
      <c r="AH40" s="130">
        <v>0.51666666666666672</v>
      </c>
      <c r="AI40" s="130">
        <v>0.52916666666666667</v>
      </c>
      <c r="AJ40" s="130">
        <v>0.54166666666666663</v>
      </c>
      <c r="AK40" s="130">
        <v>0.54791666666666672</v>
      </c>
      <c r="AL40" s="130">
        <v>0.56041666666666667</v>
      </c>
      <c r="AM40" s="130">
        <v>0.57291666666666663</v>
      </c>
      <c r="AN40" s="130">
        <v>0.5854166666666667</v>
      </c>
      <c r="AO40" s="130">
        <v>0.59791666666666665</v>
      </c>
      <c r="AP40" s="130">
        <v>0.60416666666666663</v>
      </c>
      <c r="AQ40" s="130">
        <v>0.6166666666666667</v>
      </c>
      <c r="AR40" s="130">
        <v>0.62916666666666665</v>
      </c>
      <c r="AS40" s="130">
        <v>0.64166666666666672</v>
      </c>
      <c r="AT40" s="130">
        <v>0.6479166666666667</v>
      </c>
      <c r="AU40" s="130">
        <v>0.65347222222222223</v>
      </c>
      <c r="AV40" s="130">
        <v>0.65972222222222221</v>
      </c>
      <c r="AW40" s="130">
        <v>0.66388888888888886</v>
      </c>
      <c r="AX40" s="130">
        <v>0.67222222222222217</v>
      </c>
      <c r="AY40" s="130">
        <v>0.68402777777777779</v>
      </c>
      <c r="AZ40" s="130">
        <v>0.69027777777777777</v>
      </c>
      <c r="BA40" s="130">
        <v>0.70277777777777783</v>
      </c>
      <c r="BB40" s="130">
        <v>0.7090277777777777</v>
      </c>
      <c r="BC40" s="130">
        <v>0.71527777777777779</v>
      </c>
      <c r="BD40" s="130">
        <v>0.72152777777777777</v>
      </c>
      <c r="BE40" s="130">
        <v>0.72777777777777775</v>
      </c>
      <c r="BF40" s="130">
        <v>0.73402777777777783</v>
      </c>
      <c r="BG40" s="130">
        <v>0.74652777777777779</v>
      </c>
      <c r="BH40" s="130">
        <v>0.75277777777777777</v>
      </c>
      <c r="BI40" s="130">
        <v>0.76527777777777783</v>
      </c>
      <c r="BJ40" s="130">
        <v>0.7680555555555556</v>
      </c>
      <c r="BK40" s="130">
        <v>0.77430555555555547</v>
      </c>
      <c r="BL40" s="130">
        <v>0.78055555555555556</v>
      </c>
      <c r="BM40" s="130">
        <v>0.78680555555555554</v>
      </c>
      <c r="BN40" s="130">
        <v>0.79305555555555562</v>
      </c>
      <c r="BO40" s="130">
        <v>0.80486111111111114</v>
      </c>
      <c r="BP40" s="130">
        <v>0.81111111111111101</v>
      </c>
      <c r="BQ40" s="130">
        <v>0.82361111111111029</v>
      </c>
      <c r="BR40" s="130">
        <v>0.82708333333333317</v>
      </c>
      <c r="BS40" s="130">
        <v>0.84236111111111101</v>
      </c>
      <c r="BT40" s="117"/>
      <c r="BW40" s="114"/>
    </row>
    <row r="41" spans="1:75" ht="18" customHeight="1" x14ac:dyDescent="0.25">
      <c r="B41" s="144" t="s">
        <v>7</v>
      </c>
      <c r="C41" s="145" t="s">
        <v>5</v>
      </c>
      <c r="D41" s="129">
        <v>0.28333333333333333</v>
      </c>
      <c r="E41" s="129">
        <v>0.28958333333333336</v>
      </c>
      <c r="F41" s="129">
        <v>0.29583333333333334</v>
      </c>
      <c r="G41" s="129">
        <v>0.30208333333333331</v>
      </c>
      <c r="H41" s="129">
        <v>0.30833333333333335</v>
      </c>
      <c r="I41" s="129">
        <v>0.31458333333333333</v>
      </c>
      <c r="J41" s="129">
        <v>0.32083333333333336</v>
      </c>
      <c r="K41" s="129">
        <v>0.32708333333333334</v>
      </c>
      <c r="L41" s="129">
        <v>0.33333333333333331</v>
      </c>
      <c r="M41" s="129">
        <v>0.33958333333333335</v>
      </c>
      <c r="N41" s="129">
        <v>0.34583333333333338</v>
      </c>
      <c r="O41" s="129">
        <v>0.3520833333333333</v>
      </c>
      <c r="P41" s="129">
        <v>0.35833333333333334</v>
      </c>
      <c r="Q41" s="129">
        <v>0.36458333333333331</v>
      </c>
      <c r="R41" s="129">
        <v>0.37083333333333335</v>
      </c>
      <c r="S41" s="129">
        <v>0.38194444444444442</v>
      </c>
      <c r="T41" s="130">
        <v>0.39097222222222222</v>
      </c>
      <c r="U41" s="130">
        <v>0.39583333333333331</v>
      </c>
      <c r="V41" s="130">
        <v>0.40347222222222223</v>
      </c>
      <c r="W41" s="130">
        <v>0.40833333333333338</v>
      </c>
      <c r="X41" s="130">
        <v>0.41597222222222219</v>
      </c>
      <c r="Y41" s="130">
        <v>0.42083333333333334</v>
      </c>
      <c r="Z41" s="130">
        <v>0.42708333333333331</v>
      </c>
      <c r="AA41" s="130">
        <v>0.43958333333333338</v>
      </c>
      <c r="AB41" s="130">
        <v>0.45</v>
      </c>
      <c r="AC41" s="130">
        <v>0.46458333333333335</v>
      </c>
      <c r="AD41" s="130">
        <v>0.4770833333333333</v>
      </c>
      <c r="AE41" s="130">
        <v>0.48958333333333331</v>
      </c>
      <c r="AF41" s="130">
        <v>0.4993055555555555</v>
      </c>
      <c r="AG41" s="130">
        <v>0.5083333333333333</v>
      </c>
      <c r="AH41" s="130">
        <v>0.52083333333333337</v>
      </c>
      <c r="AI41" s="130">
        <v>0.53333333333333333</v>
      </c>
      <c r="AJ41" s="130">
        <v>0.54583333333333328</v>
      </c>
      <c r="AK41" s="130">
        <v>0.55208333333333337</v>
      </c>
      <c r="AL41" s="130">
        <v>0.56458333333333333</v>
      </c>
      <c r="AM41" s="130">
        <v>0.57708333333333328</v>
      </c>
      <c r="AN41" s="130">
        <v>0.58958333333333335</v>
      </c>
      <c r="AO41" s="130">
        <v>0.6020833333333333</v>
      </c>
      <c r="AP41" s="130">
        <v>0.60833333333333328</v>
      </c>
      <c r="AQ41" s="130">
        <v>0.62083333333333335</v>
      </c>
      <c r="AR41" s="130">
        <v>0.6333333333333333</v>
      </c>
      <c r="AS41" s="130">
        <v>0.64583333333333337</v>
      </c>
      <c r="AT41" s="130">
        <v>0.65208333333333335</v>
      </c>
      <c r="AU41" s="130">
        <v>0.65763888888888888</v>
      </c>
      <c r="AV41" s="130">
        <v>0.66388888888888886</v>
      </c>
      <c r="AW41" s="130">
        <v>0.66805555555555562</v>
      </c>
      <c r="AX41" s="130">
        <v>0.67708333333333337</v>
      </c>
      <c r="AY41" s="130">
        <v>0.68888888888888899</v>
      </c>
      <c r="AZ41" s="130">
        <v>0.69513888888888886</v>
      </c>
      <c r="BA41" s="130">
        <v>0.70763888888888893</v>
      </c>
      <c r="BB41" s="130">
        <v>0.71388888888888891</v>
      </c>
      <c r="BC41" s="130">
        <v>0.72013888888888899</v>
      </c>
      <c r="BD41" s="130">
        <v>0.72638888888888886</v>
      </c>
      <c r="BE41" s="130">
        <v>0.73263888888888884</v>
      </c>
      <c r="BF41" s="130">
        <v>0.73888888888888893</v>
      </c>
      <c r="BG41" s="130">
        <v>0.75138888888888899</v>
      </c>
      <c r="BH41" s="130">
        <v>0.75763888888888886</v>
      </c>
      <c r="BI41" s="130">
        <v>0.77013888888888893</v>
      </c>
      <c r="BJ41" s="130">
        <v>0.77083333333333337</v>
      </c>
      <c r="BK41" s="130">
        <v>0.77708333333333324</v>
      </c>
      <c r="BL41" s="130">
        <v>0.78333333333333333</v>
      </c>
      <c r="BM41" s="130">
        <v>0.7895833333333333</v>
      </c>
      <c r="BN41" s="130">
        <v>0.79583333333333339</v>
      </c>
      <c r="BO41" s="130">
        <v>0.80763888888888891</v>
      </c>
      <c r="BP41" s="130">
        <v>0.81388888888888899</v>
      </c>
      <c r="BQ41" s="130">
        <v>0.82638888888888806</v>
      </c>
      <c r="BR41" s="130">
        <v>0.82986111111111094</v>
      </c>
      <c r="BS41" s="130">
        <v>0.84513888888888877</v>
      </c>
      <c r="BT41" s="117"/>
      <c r="BW41" s="114"/>
    </row>
    <row r="42" spans="1:75" ht="18" customHeight="1" x14ac:dyDescent="0.25">
      <c r="B42" s="144" t="s">
        <v>30</v>
      </c>
      <c r="C42" s="145" t="s">
        <v>8</v>
      </c>
      <c r="D42" s="129">
        <v>0.28611111111111115</v>
      </c>
      <c r="E42" s="129">
        <v>0.29236111111111113</v>
      </c>
      <c r="F42" s="129">
        <v>0.2986111111111111</v>
      </c>
      <c r="G42" s="129">
        <v>0.30486111111111108</v>
      </c>
      <c r="H42" s="129">
        <v>0.31111111111111112</v>
      </c>
      <c r="I42" s="129">
        <v>0.31736111111111115</v>
      </c>
      <c r="J42" s="129">
        <v>0.32361111111111113</v>
      </c>
      <c r="K42" s="129">
        <v>0.3298611111111111</v>
      </c>
      <c r="L42" s="129">
        <v>0.33611111111111108</v>
      </c>
      <c r="M42" s="129">
        <v>0.34236111111111112</v>
      </c>
      <c r="N42" s="129">
        <v>0.34861111111111115</v>
      </c>
      <c r="O42" s="129">
        <v>0.35486111111111113</v>
      </c>
      <c r="P42" s="129">
        <v>0.3611111111111111</v>
      </c>
      <c r="Q42" s="129">
        <v>0.36736111111111108</v>
      </c>
      <c r="R42" s="129">
        <v>0.37361111111111112</v>
      </c>
      <c r="S42" s="129">
        <v>0.38472222222222219</v>
      </c>
      <c r="T42" s="130">
        <v>0.39374999999999999</v>
      </c>
      <c r="U42" s="130">
        <v>0.39861111111111108</v>
      </c>
      <c r="V42" s="130">
        <v>0.40625</v>
      </c>
      <c r="W42" s="130">
        <v>0.41111111111111115</v>
      </c>
      <c r="X42" s="130">
        <v>0.41875000000000001</v>
      </c>
      <c r="Y42" s="130">
        <v>0.4236111111111111</v>
      </c>
      <c r="Z42" s="130">
        <v>0.42986111111111108</v>
      </c>
      <c r="AA42" s="130">
        <v>0.44236111111111115</v>
      </c>
      <c r="AB42" s="130">
        <v>0.45277777777777778</v>
      </c>
      <c r="AC42" s="130">
        <v>0.46736111111111112</v>
      </c>
      <c r="AD42" s="130">
        <v>0.47986111111111113</v>
      </c>
      <c r="AE42" s="130">
        <v>0.49236111111111108</v>
      </c>
      <c r="AF42" s="130">
        <v>0.50208333333333333</v>
      </c>
      <c r="AG42" s="130">
        <v>0.51111111111111118</v>
      </c>
      <c r="AH42" s="130">
        <v>0.52361111111111114</v>
      </c>
      <c r="AI42" s="130">
        <v>0.53611111111111109</v>
      </c>
      <c r="AJ42" s="130">
        <v>0.54861111111111105</v>
      </c>
      <c r="AK42" s="130">
        <v>0.55486111111111114</v>
      </c>
      <c r="AL42" s="130">
        <v>0.56736111111111109</v>
      </c>
      <c r="AM42" s="130">
        <v>0.57986111111111105</v>
      </c>
      <c r="AN42" s="130">
        <v>0.59236111111111112</v>
      </c>
      <c r="AO42" s="130">
        <v>0.60486111111111118</v>
      </c>
      <c r="AP42" s="130">
        <v>0.61111111111111105</v>
      </c>
      <c r="AQ42" s="130">
        <v>0.62361111111111112</v>
      </c>
      <c r="AR42" s="130">
        <v>0.63611111111111118</v>
      </c>
      <c r="AS42" s="130">
        <v>0.64861111111111114</v>
      </c>
      <c r="AT42" s="130">
        <v>0.65486111111111112</v>
      </c>
      <c r="AU42" s="130">
        <v>0.66041666666666665</v>
      </c>
      <c r="AV42" s="130">
        <v>0.66666666666666663</v>
      </c>
      <c r="AW42" s="130">
        <v>0.67083333333333339</v>
      </c>
      <c r="AX42" s="130">
        <v>0.68055555555555547</v>
      </c>
      <c r="AY42" s="130">
        <v>0.69236111111111109</v>
      </c>
      <c r="AZ42" s="130">
        <v>0.69861111111111107</v>
      </c>
      <c r="BA42" s="130">
        <v>0.71111111111111114</v>
      </c>
      <c r="BB42" s="130">
        <v>0.71736111111111101</v>
      </c>
      <c r="BC42" s="130">
        <v>0.72361111111111109</v>
      </c>
      <c r="BD42" s="130">
        <v>0.72986111111111107</v>
      </c>
      <c r="BE42" s="130">
        <v>0.73611111111111116</v>
      </c>
      <c r="BF42" s="130">
        <v>0.74236111111111114</v>
      </c>
      <c r="BG42" s="130">
        <v>0.75486111111111109</v>
      </c>
      <c r="BH42" s="130">
        <v>0.76111111111111107</v>
      </c>
      <c r="BI42" s="130">
        <v>0.77361111111111114</v>
      </c>
      <c r="BJ42" s="130">
        <v>0.77361111111111114</v>
      </c>
      <c r="BK42" s="130">
        <v>0.77986111111111101</v>
      </c>
      <c r="BL42" s="130">
        <v>0.78611111111111109</v>
      </c>
      <c r="BM42" s="130">
        <v>0.79236111111111107</v>
      </c>
      <c r="BN42" s="130">
        <v>0.79861111111111116</v>
      </c>
      <c r="BO42" s="130">
        <v>0.81041666666666667</v>
      </c>
      <c r="BP42" s="130">
        <v>0.81666666666666676</v>
      </c>
      <c r="BQ42" s="130">
        <v>0.82916666666666583</v>
      </c>
      <c r="BR42" s="130">
        <v>0.83263888888888871</v>
      </c>
      <c r="BS42" s="130">
        <v>0.84791666666666654</v>
      </c>
      <c r="BT42" s="117"/>
      <c r="BW42" s="114"/>
    </row>
    <row r="43" spans="1:75" ht="18" customHeight="1" x14ac:dyDescent="0.25">
      <c r="BQ43" s="146"/>
      <c r="BS43" s="116"/>
    </row>
    <row r="51" spans="1:75" ht="18" customHeight="1" x14ac:dyDescent="0.25">
      <c r="A51" s="114"/>
      <c r="BW51" s="114"/>
    </row>
    <row r="52" spans="1:75" ht="18" customHeight="1" x14ac:dyDescent="0.25">
      <c r="A52" s="114"/>
      <c r="BW52" s="114"/>
    </row>
    <row r="53" spans="1:75" ht="18" customHeight="1" x14ac:dyDescent="0.25">
      <c r="A53" s="114"/>
      <c r="BW53" s="114"/>
    </row>
    <row r="54" spans="1:75" ht="18" customHeight="1" x14ac:dyDescent="0.25">
      <c r="A54" s="114"/>
      <c r="BW54" s="114"/>
    </row>
    <row r="55" spans="1:75" s="117" customFormat="1" ht="18" customHeight="1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</row>
    <row r="56" spans="1:75" s="117" customFormat="1" ht="18" customHeight="1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</row>
    <row r="57" spans="1:75" s="117" customFormat="1" ht="18" customHeight="1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</row>
    <row r="58" spans="1:75" s="117" customFormat="1" ht="18" customHeight="1" outlineLevel="1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</row>
    <row r="59" spans="1:75" s="117" customFormat="1" ht="18" customHeight="1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</row>
    <row r="60" spans="1:75" s="117" customFormat="1" ht="18" customHeight="1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</row>
    <row r="61" spans="1:75" s="117" customFormat="1" ht="18" customHeight="1" outlineLevel="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</row>
    <row r="62" spans="1:75" s="117" customFormat="1" ht="18" customHeight="1" outlineLevel="1" x14ac:dyDescent="0.2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</row>
    <row r="63" spans="1:75" s="117" customFormat="1" ht="18" customHeight="1" x14ac:dyDescent="0.2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</row>
    <row r="64" spans="1:75" s="117" customFormat="1" ht="18" customHeight="1" x14ac:dyDescent="0.2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</row>
    <row r="65" spans="1:75" s="117" customFormat="1" ht="18" customHeight="1" x14ac:dyDescent="0.25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</row>
    <row r="66" spans="1:75" s="117" customFormat="1" ht="18" customHeight="1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</row>
    <row r="67" spans="1:75" s="117" customFormat="1" ht="18" customHeight="1" x14ac:dyDescent="0.25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</row>
    <row r="68" spans="1:75" s="117" customFormat="1" ht="18" customHeight="1" x14ac:dyDescent="0.25">
      <c r="A68" s="116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6"/>
    </row>
    <row r="69" spans="1:75" s="117" customFormat="1" ht="49.5" customHeight="1" x14ac:dyDescent="0.25">
      <c r="A69" s="116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6"/>
    </row>
    <row r="70" spans="1:75" s="136" customFormat="1" ht="18" customHeight="1" x14ac:dyDescent="0.25">
      <c r="A70" s="141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41"/>
    </row>
    <row r="71" spans="1:75" ht="18" customHeight="1" x14ac:dyDescent="0.25">
      <c r="A71" s="116"/>
      <c r="BW71" s="116"/>
    </row>
    <row r="72" spans="1:75" ht="18" customHeight="1" x14ac:dyDescent="0.25">
      <c r="A72" s="114"/>
      <c r="BW72" s="114"/>
    </row>
    <row r="73" spans="1:75" ht="18" customHeight="1" x14ac:dyDescent="0.25">
      <c r="A73" s="116"/>
      <c r="BW73" s="116"/>
    </row>
    <row r="74" spans="1:75" ht="18" customHeight="1" x14ac:dyDescent="0.25">
      <c r="A74" s="116"/>
      <c r="BW74" s="116"/>
    </row>
    <row r="75" spans="1:75" ht="18" customHeight="1" x14ac:dyDescent="0.25">
      <c r="A75" s="116"/>
      <c r="BW75" s="116"/>
    </row>
    <row r="76" spans="1:75" ht="18" customHeight="1" x14ac:dyDescent="0.25">
      <c r="A76" s="116"/>
      <c r="BW76" s="116"/>
    </row>
    <row r="77" spans="1:75" ht="18" customHeight="1" x14ac:dyDescent="0.25">
      <c r="A77" s="116"/>
      <c r="BW77" s="116"/>
    </row>
    <row r="78" spans="1:75" ht="18" customHeight="1" x14ac:dyDescent="0.25">
      <c r="A78" s="116"/>
      <c r="BW78" s="116"/>
    </row>
    <row r="79" spans="1:75" ht="18" customHeight="1" x14ac:dyDescent="0.25">
      <c r="A79" s="116"/>
      <c r="BW79" s="116"/>
    </row>
    <row r="80" spans="1:75" ht="18" customHeight="1" x14ac:dyDescent="0.25">
      <c r="A80" s="116"/>
      <c r="BW80" s="116"/>
    </row>
    <row r="81" spans="1:75" ht="18" customHeight="1" x14ac:dyDescent="0.25">
      <c r="A81" s="116"/>
      <c r="BW81" s="116"/>
    </row>
    <row r="82" spans="1:75" ht="18" customHeight="1" x14ac:dyDescent="0.25">
      <c r="A82" s="116"/>
      <c r="BW82" s="116"/>
    </row>
    <row r="83" spans="1:75" ht="18" customHeight="1" x14ac:dyDescent="0.25">
      <c r="A83" s="116"/>
      <c r="BW83" s="116"/>
    </row>
    <row r="84" spans="1:75" ht="18" customHeight="1" x14ac:dyDescent="0.25">
      <c r="A84" s="116"/>
      <c r="BW84" s="116"/>
    </row>
    <row r="85" spans="1:75" ht="18" customHeight="1" x14ac:dyDescent="0.25">
      <c r="A85" s="116"/>
      <c r="BW85" s="116"/>
    </row>
    <row r="86" spans="1:75" ht="18" customHeight="1" x14ac:dyDescent="0.25">
      <c r="A86" s="116"/>
      <c r="BW86" s="116"/>
    </row>
    <row r="87" spans="1:75" ht="18" customHeight="1" x14ac:dyDescent="0.25">
      <c r="A87" s="116"/>
      <c r="BW87" s="116"/>
    </row>
    <row r="88" spans="1:75" ht="18" customHeight="1" x14ac:dyDescent="0.25">
      <c r="A88" s="116"/>
      <c r="BW88" s="116"/>
    </row>
    <row r="89" spans="1:75" ht="18" customHeight="1" x14ac:dyDescent="0.25">
      <c r="A89" s="116"/>
      <c r="BW89" s="116"/>
    </row>
    <row r="90" spans="1:75" ht="18" customHeight="1" x14ac:dyDescent="0.25">
      <c r="A90" s="116"/>
      <c r="BW90" s="116"/>
    </row>
    <row r="91" spans="1:75" ht="18" customHeight="1" x14ac:dyDescent="0.25">
      <c r="A91" s="114"/>
      <c r="BW91" s="114"/>
    </row>
    <row r="92" spans="1:75" ht="18" customHeight="1" x14ac:dyDescent="0.25">
      <c r="A92" s="116"/>
      <c r="BW92" s="116"/>
    </row>
  </sheetData>
  <pageMargins left="0.7" right="0.7" top="0.75" bottom="0.75" header="0" footer="0"/>
  <pageSetup paperSize="8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92"/>
  <sheetViews>
    <sheetView showGridLines="0" tabSelected="1" zoomScale="75" zoomScaleNormal="75" zoomScaleSheetLayoutView="75" workbookViewId="0">
      <pane xSplit="2" topLeftCell="C1" activePane="topRight" state="frozen"/>
      <selection sqref="A1:AI1048576"/>
      <selection pane="topRight" activeCell="F15" sqref="F15"/>
    </sheetView>
  </sheetViews>
  <sheetFormatPr defaultColWidth="12.59765625" defaultRowHeight="18" customHeight="1" outlineLevelRow="1" x14ac:dyDescent="0.25"/>
  <cols>
    <col min="1" max="1" width="2.19921875" style="117" customWidth="1"/>
    <col min="2" max="2" width="20.19921875" style="114" customWidth="1"/>
    <col min="3" max="3" width="8.59765625" style="114" customWidth="1"/>
    <col min="4" max="4" width="11.19921875" style="114" customWidth="1"/>
    <col min="5" max="5" width="11" style="114" customWidth="1"/>
    <col min="6" max="6" width="9.69921875" style="114" customWidth="1"/>
    <col min="7" max="52" width="8.69921875" style="114" customWidth="1"/>
    <col min="53" max="53" width="2.19921875" style="117" customWidth="1"/>
    <col min="54" max="81" width="9.8984375" style="114" customWidth="1"/>
    <col min="82" max="16384" width="12.59765625" style="114"/>
  </cols>
  <sheetData>
    <row r="1" spans="1:53" s="163" customFormat="1" ht="18" customHeight="1" thickBot="1" x14ac:dyDescent="0.3">
      <c r="A1" s="116"/>
      <c r="B1" s="161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BA1" s="116"/>
    </row>
    <row r="2" spans="1:53" s="119" customFormat="1" ht="21.75" customHeight="1" x14ac:dyDescent="0.25">
      <c r="A2" s="118"/>
      <c r="B2" s="147" t="str">
        <f>'107 (Mon - Fri)'!B2</f>
        <v>Route 107: Camps Bay (Anticlockwise) - Civic Centre</v>
      </c>
      <c r="C2" s="148"/>
      <c r="D2" s="148"/>
      <c r="E2" s="149"/>
      <c r="F2" s="149"/>
      <c r="G2" s="148"/>
      <c r="H2" s="148"/>
      <c r="I2" s="149"/>
      <c r="J2" s="148"/>
      <c r="K2" s="148"/>
      <c r="L2" s="149"/>
      <c r="M2" s="148"/>
      <c r="N2" s="148"/>
      <c r="O2" s="149"/>
      <c r="P2" s="148"/>
      <c r="Q2" s="148"/>
      <c r="R2" s="149"/>
      <c r="S2" s="148"/>
      <c r="T2" s="148"/>
      <c r="U2" s="149"/>
      <c r="V2" s="148"/>
      <c r="W2" s="148"/>
      <c r="X2" s="149"/>
      <c r="Y2" s="148"/>
      <c r="Z2" s="148"/>
      <c r="AA2" s="149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66"/>
      <c r="AX2" s="165"/>
      <c r="AY2" s="165"/>
      <c r="AZ2" s="165"/>
      <c r="BA2" s="118"/>
    </row>
    <row r="3" spans="1:53" s="121" customFormat="1" ht="21.75" customHeight="1" x14ac:dyDescent="0.25">
      <c r="A3" s="120"/>
      <c r="B3" s="150" t="str">
        <f>'107 (Mon - Fri)'!B3</f>
        <v>Timetable effective 04 Apr 2026</v>
      </c>
      <c r="C3" s="151"/>
      <c r="D3" s="151"/>
      <c r="E3" s="167"/>
      <c r="F3" s="167"/>
      <c r="G3" s="151"/>
      <c r="H3" s="151"/>
      <c r="I3" s="167"/>
      <c r="J3" s="151"/>
      <c r="K3" s="151"/>
      <c r="L3" s="167"/>
      <c r="M3" s="151"/>
      <c r="N3" s="151"/>
      <c r="O3" s="167"/>
      <c r="P3" s="151"/>
      <c r="Q3" s="151"/>
      <c r="R3" s="167"/>
      <c r="S3" s="151"/>
      <c r="T3" s="151"/>
      <c r="U3" s="167"/>
      <c r="V3" s="151"/>
      <c r="W3" s="151"/>
      <c r="X3" s="167"/>
      <c r="Y3" s="151"/>
      <c r="Z3" s="151"/>
      <c r="AA3" s="167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68"/>
      <c r="AX3" s="164"/>
      <c r="AY3" s="164"/>
      <c r="AZ3" s="164"/>
      <c r="BA3" s="120"/>
    </row>
    <row r="4" spans="1:53" s="119" customFormat="1" ht="21.75" customHeight="1" thickBot="1" x14ac:dyDescent="0.3">
      <c r="A4" s="118"/>
      <c r="B4" s="153" t="s">
        <v>73</v>
      </c>
      <c r="C4" s="154"/>
      <c r="D4" s="154"/>
      <c r="E4" s="155"/>
      <c r="F4" s="155"/>
      <c r="G4" s="154"/>
      <c r="H4" s="154"/>
      <c r="I4" s="155"/>
      <c r="J4" s="154"/>
      <c r="K4" s="154"/>
      <c r="L4" s="155"/>
      <c r="M4" s="154"/>
      <c r="N4" s="154"/>
      <c r="O4" s="155"/>
      <c r="P4" s="154"/>
      <c r="Q4" s="154"/>
      <c r="R4" s="155"/>
      <c r="S4" s="154"/>
      <c r="T4" s="154"/>
      <c r="U4" s="155"/>
      <c r="V4" s="154"/>
      <c r="W4" s="154"/>
      <c r="X4" s="155"/>
      <c r="Y4" s="154"/>
      <c r="Z4" s="154"/>
      <c r="AA4" s="155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69"/>
      <c r="AX4" s="165"/>
      <c r="AY4" s="165"/>
      <c r="AZ4" s="165"/>
      <c r="BA4" s="118"/>
    </row>
    <row r="5" spans="1:53" ht="18" customHeight="1" x14ac:dyDescent="0.25">
      <c r="A5" s="116"/>
      <c r="AA5" s="117"/>
      <c r="AB5" s="117"/>
      <c r="AC5" s="117"/>
      <c r="AD5" s="117"/>
      <c r="AE5" s="117"/>
      <c r="AF5" s="117"/>
      <c r="AG5" s="117"/>
      <c r="AH5" s="117"/>
      <c r="AI5" s="117"/>
      <c r="BA5" s="114"/>
    </row>
    <row r="6" spans="1:53" s="117" customFormat="1" ht="21" customHeight="1" x14ac:dyDescent="0.25">
      <c r="A6" s="114"/>
      <c r="B6" s="133" t="s">
        <v>30</v>
      </c>
      <c r="C6" s="131" t="s">
        <v>5</v>
      </c>
      <c r="D6" s="134">
        <v>0.24236111111111111</v>
      </c>
      <c r="E6" s="135">
        <v>0.25486111111111109</v>
      </c>
      <c r="F6" s="135">
        <v>0.2673611111111111</v>
      </c>
      <c r="G6" s="135">
        <v>0.27986111111111112</v>
      </c>
      <c r="H6" s="135">
        <v>0.29236111111111113</v>
      </c>
      <c r="I6" s="135">
        <v>0.30486111111111108</v>
      </c>
      <c r="J6" s="135">
        <v>0.31736111111111115</v>
      </c>
      <c r="K6" s="135">
        <v>0.3298611111111111</v>
      </c>
      <c r="L6" s="135">
        <v>0.34236111111111112</v>
      </c>
      <c r="M6" s="135">
        <v>0.35486111111111113</v>
      </c>
      <c r="N6" s="135">
        <v>0.36736111111111108</v>
      </c>
      <c r="O6" s="135">
        <v>0.37986111111111115</v>
      </c>
      <c r="P6" s="135">
        <v>0.3923611111111111</v>
      </c>
      <c r="Q6" s="135">
        <v>0.40486111111111112</v>
      </c>
      <c r="R6" s="135">
        <v>0.41736111111111113</v>
      </c>
      <c r="S6" s="135">
        <v>0.42986111111111108</v>
      </c>
      <c r="T6" s="135">
        <v>0.44236111111111115</v>
      </c>
      <c r="U6" s="135">
        <v>0.4548611111111111</v>
      </c>
      <c r="V6" s="135">
        <v>0.46736111111111112</v>
      </c>
      <c r="W6" s="135">
        <v>0.47986111111111113</v>
      </c>
      <c r="X6" s="135">
        <v>0.49236111111111108</v>
      </c>
      <c r="Y6" s="135">
        <v>0.50486111111111109</v>
      </c>
      <c r="Z6" s="135">
        <v>0.51736111111111105</v>
      </c>
      <c r="AA6" s="135">
        <v>0.52986111111111112</v>
      </c>
      <c r="AB6" s="135">
        <v>0.54236111111111118</v>
      </c>
      <c r="AC6" s="135">
        <v>0.55486111111111114</v>
      </c>
      <c r="AD6" s="135">
        <v>0.56736111111111109</v>
      </c>
      <c r="AE6" s="135">
        <v>0.57986111111111105</v>
      </c>
      <c r="AF6" s="135">
        <v>0.59236111111111112</v>
      </c>
      <c r="AG6" s="135">
        <v>0.60486111111111118</v>
      </c>
      <c r="AH6" s="135">
        <v>0.61736111111111114</v>
      </c>
      <c r="AI6" s="135">
        <v>0.62986111111111109</v>
      </c>
      <c r="AJ6" s="135">
        <v>0.64236111111111105</v>
      </c>
      <c r="AK6" s="135">
        <v>0.65486111111111112</v>
      </c>
      <c r="AL6" s="135">
        <v>0.66736111111111107</v>
      </c>
      <c r="AM6" s="135">
        <v>0.67986111111111114</v>
      </c>
      <c r="AN6" s="135">
        <v>0.69236111111111109</v>
      </c>
      <c r="AO6" s="135">
        <v>0.70486111111111116</v>
      </c>
      <c r="AP6" s="135">
        <v>0.71736111111111101</v>
      </c>
      <c r="AQ6" s="135">
        <v>0.72986111111111107</v>
      </c>
      <c r="AR6" s="135">
        <v>0.74236111111111114</v>
      </c>
      <c r="AS6" s="135">
        <v>0.75486111111111109</v>
      </c>
      <c r="AT6" s="135">
        <v>0.76736111111111116</v>
      </c>
      <c r="AU6" s="135">
        <v>0.77986111111111101</v>
      </c>
      <c r="AV6" s="135">
        <v>0.79236111111111107</v>
      </c>
      <c r="AW6" s="135">
        <v>0.80486111111111114</v>
      </c>
      <c r="AX6" s="114"/>
    </row>
    <row r="7" spans="1:53" s="117" customFormat="1" ht="22.2" customHeight="1" x14ac:dyDescent="0.25">
      <c r="A7" s="114"/>
      <c r="B7" s="127" t="s">
        <v>7</v>
      </c>
      <c r="C7" s="128" t="s">
        <v>5</v>
      </c>
      <c r="D7" s="129">
        <v>0.24513888888888888</v>
      </c>
      <c r="E7" s="129">
        <v>0.25763888888888892</v>
      </c>
      <c r="F7" s="129">
        <v>0.27013888888888887</v>
      </c>
      <c r="G7" s="129">
        <v>0.28263888888888888</v>
      </c>
      <c r="H7" s="129">
        <v>0.2951388888888889</v>
      </c>
      <c r="I7" s="129">
        <v>0.30763888888888891</v>
      </c>
      <c r="J7" s="129">
        <v>0.32013888888888892</v>
      </c>
      <c r="K7" s="129">
        <v>0.33263888888888887</v>
      </c>
      <c r="L7" s="129">
        <v>0.34513888888888888</v>
      </c>
      <c r="M7" s="129">
        <v>0.3576388888888889</v>
      </c>
      <c r="N7" s="129">
        <v>0.37013888888888885</v>
      </c>
      <c r="O7" s="129">
        <v>0.38263888888888892</v>
      </c>
      <c r="P7" s="129">
        <v>0.39513888888888887</v>
      </c>
      <c r="Q7" s="129">
        <v>0.40763888888888888</v>
      </c>
      <c r="R7" s="129">
        <v>0.4201388888888889</v>
      </c>
      <c r="S7" s="129">
        <v>0.43263888888888885</v>
      </c>
      <c r="T7" s="129">
        <v>0.44513888888888892</v>
      </c>
      <c r="U7" s="129">
        <v>0.45763888888888887</v>
      </c>
      <c r="V7" s="129">
        <v>0.47013888888888888</v>
      </c>
      <c r="W7" s="129">
        <v>0.4826388888888889</v>
      </c>
      <c r="X7" s="130">
        <v>0.49513888888888885</v>
      </c>
      <c r="Y7" s="130">
        <v>0.50763888888888886</v>
      </c>
      <c r="Z7" s="130">
        <v>0.52013888888888882</v>
      </c>
      <c r="AA7" s="130">
        <v>0.53263888888888888</v>
      </c>
      <c r="AB7" s="130">
        <v>0.54513888888888895</v>
      </c>
      <c r="AC7" s="130">
        <v>0.55763888888888891</v>
      </c>
      <c r="AD7" s="130">
        <v>0.57013888888888886</v>
      </c>
      <c r="AE7" s="130">
        <v>0.58263888888888882</v>
      </c>
      <c r="AF7" s="130">
        <v>0.59513888888888888</v>
      </c>
      <c r="AG7" s="130">
        <v>0.60763888888888895</v>
      </c>
      <c r="AH7" s="130">
        <v>0.62013888888888891</v>
      </c>
      <c r="AI7" s="130">
        <v>0.63263888888888886</v>
      </c>
      <c r="AJ7" s="130">
        <v>0.64513888888888882</v>
      </c>
      <c r="AK7" s="130">
        <v>0.65763888888888888</v>
      </c>
      <c r="AL7" s="130">
        <v>0.67013888888888884</v>
      </c>
      <c r="AM7" s="130">
        <v>0.68263888888888891</v>
      </c>
      <c r="AN7" s="130">
        <v>0.69513888888888886</v>
      </c>
      <c r="AO7" s="130">
        <v>0.70763888888888893</v>
      </c>
      <c r="AP7" s="130">
        <v>0.72013888888888899</v>
      </c>
      <c r="AQ7" s="130">
        <v>0.73263888888888884</v>
      </c>
      <c r="AR7" s="130">
        <v>0.74513888888888891</v>
      </c>
      <c r="AS7" s="130">
        <v>0.75763888888888886</v>
      </c>
      <c r="AT7" s="130">
        <v>0.77013888888888893</v>
      </c>
      <c r="AU7" s="130">
        <v>0.78263888888888899</v>
      </c>
      <c r="AV7" s="130">
        <v>0.79513888888888884</v>
      </c>
      <c r="AW7" s="130">
        <v>0.80763888888888891</v>
      </c>
      <c r="AX7" s="114"/>
    </row>
    <row r="8" spans="1:53" s="117" customFormat="1" ht="18" customHeight="1" x14ac:dyDescent="0.25">
      <c r="A8" s="114"/>
      <c r="B8" s="127" t="s">
        <v>31</v>
      </c>
      <c r="C8" s="128" t="s">
        <v>5</v>
      </c>
      <c r="D8" s="129">
        <v>0.24791666666666667</v>
      </c>
      <c r="E8" s="129">
        <v>0.26041666666666669</v>
      </c>
      <c r="F8" s="129">
        <v>0.27291666666666664</v>
      </c>
      <c r="G8" s="129">
        <v>0.28541666666666665</v>
      </c>
      <c r="H8" s="129">
        <v>0.29791666666666666</v>
      </c>
      <c r="I8" s="129">
        <v>0.31041666666666667</v>
      </c>
      <c r="J8" s="129">
        <v>0.32291666666666669</v>
      </c>
      <c r="K8" s="129">
        <v>0.3354166666666667</v>
      </c>
      <c r="L8" s="129">
        <v>0.34791666666666665</v>
      </c>
      <c r="M8" s="129">
        <v>0.36041666666666666</v>
      </c>
      <c r="N8" s="129">
        <v>0.37291666666666662</v>
      </c>
      <c r="O8" s="129">
        <v>0.38541666666666669</v>
      </c>
      <c r="P8" s="129">
        <v>0.3979166666666667</v>
      </c>
      <c r="Q8" s="129">
        <v>0.41041666666666665</v>
      </c>
      <c r="R8" s="129">
        <v>0.42291666666666666</v>
      </c>
      <c r="S8" s="129">
        <v>0.43541666666666662</v>
      </c>
      <c r="T8" s="129">
        <v>0.44791666666666669</v>
      </c>
      <c r="U8" s="129">
        <v>0.4604166666666667</v>
      </c>
      <c r="V8" s="129">
        <v>0.47291666666666665</v>
      </c>
      <c r="W8" s="129">
        <v>0.48541666666666666</v>
      </c>
      <c r="X8" s="130">
        <v>0.49791666666666662</v>
      </c>
      <c r="Y8" s="130">
        <v>0.51041666666666663</v>
      </c>
      <c r="Z8" s="130">
        <v>0.5229166666666667</v>
      </c>
      <c r="AA8" s="130">
        <v>0.53541666666666665</v>
      </c>
      <c r="AB8" s="130">
        <v>0.54791666666666672</v>
      </c>
      <c r="AC8" s="130">
        <v>0.56041666666666667</v>
      </c>
      <c r="AD8" s="130">
        <v>0.57291666666666663</v>
      </c>
      <c r="AE8" s="130">
        <v>0.5854166666666667</v>
      </c>
      <c r="AF8" s="130">
        <v>0.59791666666666665</v>
      </c>
      <c r="AG8" s="130">
        <v>0.61041666666666672</v>
      </c>
      <c r="AH8" s="130">
        <v>0.62291666666666667</v>
      </c>
      <c r="AI8" s="130">
        <v>0.63541666666666663</v>
      </c>
      <c r="AJ8" s="130">
        <v>0.6479166666666667</v>
      </c>
      <c r="AK8" s="130">
        <v>0.66041666666666665</v>
      </c>
      <c r="AL8" s="130">
        <v>0.67291666666666661</v>
      </c>
      <c r="AM8" s="130">
        <v>0.68541666666666667</v>
      </c>
      <c r="AN8" s="130">
        <v>0.69791666666666663</v>
      </c>
      <c r="AO8" s="130">
        <v>0.7104166666666667</v>
      </c>
      <c r="AP8" s="130">
        <v>0.72291666666666676</v>
      </c>
      <c r="AQ8" s="130">
        <v>0.73541666666666661</v>
      </c>
      <c r="AR8" s="130">
        <v>0.74791666666666667</v>
      </c>
      <c r="AS8" s="130">
        <v>0.76041666666666663</v>
      </c>
      <c r="AT8" s="130">
        <v>0.7729166666666667</v>
      </c>
      <c r="AU8" s="130">
        <v>0.78541666666666676</v>
      </c>
      <c r="AV8" s="130">
        <v>0.79791666666666661</v>
      </c>
      <c r="AW8" s="130">
        <v>0.81041666666666667</v>
      </c>
      <c r="AX8" s="114"/>
    </row>
    <row r="9" spans="1:53" s="117" customFormat="1" ht="18" customHeight="1" x14ac:dyDescent="0.25">
      <c r="A9" s="114"/>
      <c r="B9" s="127" t="s">
        <v>32</v>
      </c>
      <c r="C9" s="128" t="s">
        <v>5</v>
      </c>
      <c r="D9" s="129">
        <v>0.25069444444444444</v>
      </c>
      <c r="E9" s="129">
        <v>0.26319444444444445</v>
      </c>
      <c r="F9" s="129">
        <v>0.27569444444444446</v>
      </c>
      <c r="G9" s="129">
        <v>0.28819444444444448</v>
      </c>
      <c r="H9" s="129">
        <v>0.30069444444444443</v>
      </c>
      <c r="I9" s="129">
        <v>0.31319444444444444</v>
      </c>
      <c r="J9" s="129">
        <v>0.32569444444444445</v>
      </c>
      <c r="K9" s="129">
        <v>0.33819444444444446</v>
      </c>
      <c r="L9" s="129">
        <v>0.35069444444444442</v>
      </c>
      <c r="M9" s="129">
        <v>0.36319444444444443</v>
      </c>
      <c r="N9" s="129">
        <v>0.3756944444444445</v>
      </c>
      <c r="O9" s="129">
        <v>0.38819444444444445</v>
      </c>
      <c r="P9" s="129">
        <v>0.40069444444444446</v>
      </c>
      <c r="Q9" s="129">
        <v>0.41319444444444442</v>
      </c>
      <c r="R9" s="129">
        <v>0.42569444444444443</v>
      </c>
      <c r="S9" s="129">
        <v>0.4381944444444445</v>
      </c>
      <c r="T9" s="129">
        <v>0.45069444444444445</v>
      </c>
      <c r="U9" s="129">
        <v>0.46319444444444446</v>
      </c>
      <c r="V9" s="129">
        <v>0.47569444444444442</v>
      </c>
      <c r="W9" s="129">
        <v>0.48819444444444443</v>
      </c>
      <c r="X9" s="130">
        <v>0.50069444444444444</v>
      </c>
      <c r="Y9" s="130">
        <v>0.5131944444444444</v>
      </c>
      <c r="Z9" s="130">
        <v>0.52569444444444446</v>
      </c>
      <c r="AA9" s="130">
        <v>0.53819444444444442</v>
      </c>
      <c r="AB9" s="130">
        <v>0.55069444444444449</v>
      </c>
      <c r="AC9" s="130">
        <v>0.56319444444444444</v>
      </c>
      <c r="AD9" s="130">
        <v>0.5756944444444444</v>
      </c>
      <c r="AE9" s="130">
        <v>0.58819444444444446</v>
      </c>
      <c r="AF9" s="130">
        <v>0.60069444444444442</v>
      </c>
      <c r="AG9" s="130">
        <v>0.61319444444444449</v>
      </c>
      <c r="AH9" s="130">
        <v>0.62569444444444444</v>
      </c>
      <c r="AI9" s="130">
        <v>0.6381944444444444</v>
      </c>
      <c r="AJ9" s="130">
        <v>0.65069444444444446</v>
      </c>
      <c r="AK9" s="130">
        <v>0.66319444444444442</v>
      </c>
      <c r="AL9" s="130">
        <v>0.67569444444444438</v>
      </c>
      <c r="AM9" s="130">
        <v>0.68819444444444444</v>
      </c>
      <c r="AN9" s="130">
        <v>0.7006944444444444</v>
      </c>
      <c r="AO9" s="130">
        <v>0.71319444444444446</v>
      </c>
      <c r="AP9" s="130">
        <v>0.72569444444444453</v>
      </c>
      <c r="AQ9" s="130">
        <v>0.73819444444444438</v>
      </c>
      <c r="AR9" s="130">
        <v>0.75069444444444444</v>
      </c>
      <c r="AS9" s="130">
        <v>0.7631944444444444</v>
      </c>
      <c r="AT9" s="130">
        <v>0.77569444444444446</v>
      </c>
      <c r="AU9" s="130">
        <v>0.78819444444444453</v>
      </c>
      <c r="AV9" s="130">
        <v>0.80069444444444438</v>
      </c>
      <c r="AW9" s="130">
        <v>0.81319444444444444</v>
      </c>
      <c r="AX9" s="114"/>
    </row>
    <row r="10" spans="1:53" s="117" customFormat="1" ht="18" customHeight="1" x14ac:dyDescent="0.25">
      <c r="A10" s="114"/>
      <c r="B10" s="127" t="s">
        <v>33</v>
      </c>
      <c r="C10" s="128" t="s">
        <v>5</v>
      </c>
      <c r="D10" s="129">
        <v>0.25138888888888888</v>
      </c>
      <c r="E10" s="129">
        <v>0.2638888888888889</v>
      </c>
      <c r="F10" s="129">
        <v>0.27638888888888885</v>
      </c>
      <c r="G10" s="129">
        <v>0.28888888888888892</v>
      </c>
      <c r="H10" s="129">
        <v>0.30138888888888887</v>
      </c>
      <c r="I10" s="129">
        <v>0.31388888888888888</v>
      </c>
      <c r="J10" s="129">
        <v>0.3263888888888889</v>
      </c>
      <c r="K10" s="129">
        <v>0.33888888888888885</v>
      </c>
      <c r="L10" s="129">
        <v>0.35138888888888892</v>
      </c>
      <c r="M10" s="129">
        <v>0.36388888888888887</v>
      </c>
      <c r="N10" s="129">
        <v>0.37638888888888888</v>
      </c>
      <c r="O10" s="129">
        <v>0.3888888888888889</v>
      </c>
      <c r="P10" s="129">
        <v>0.40138888888888885</v>
      </c>
      <c r="Q10" s="129">
        <v>0.41388888888888892</v>
      </c>
      <c r="R10" s="129">
        <v>0.42638888888888887</v>
      </c>
      <c r="S10" s="129">
        <v>0.43888888888888888</v>
      </c>
      <c r="T10" s="129">
        <v>0.4513888888888889</v>
      </c>
      <c r="U10" s="129">
        <v>0.46388888888888885</v>
      </c>
      <c r="V10" s="129">
        <v>0.47638888888888892</v>
      </c>
      <c r="W10" s="129">
        <v>0.48888888888888887</v>
      </c>
      <c r="X10" s="130">
        <v>0.50138888888888888</v>
      </c>
      <c r="Y10" s="130">
        <v>0.51388888888888895</v>
      </c>
      <c r="Z10" s="130">
        <v>0.52638888888888891</v>
      </c>
      <c r="AA10" s="130">
        <v>0.53888888888888886</v>
      </c>
      <c r="AB10" s="130">
        <v>0.55138888888888882</v>
      </c>
      <c r="AC10" s="130">
        <v>0.56388888888888888</v>
      </c>
      <c r="AD10" s="130">
        <v>0.57638888888888895</v>
      </c>
      <c r="AE10" s="130">
        <v>0.58888888888888891</v>
      </c>
      <c r="AF10" s="130">
        <v>0.60138888888888886</v>
      </c>
      <c r="AG10" s="130">
        <v>0.61388888888888882</v>
      </c>
      <c r="AH10" s="130">
        <v>0.62638888888888888</v>
      </c>
      <c r="AI10" s="130">
        <v>0.63888888888888895</v>
      </c>
      <c r="AJ10" s="130">
        <v>0.65138888888888891</v>
      </c>
      <c r="AK10" s="130">
        <v>0.66388888888888886</v>
      </c>
      <c r="AL10" s="130">
        <v>0.67638888888888893</v>
      </c>
      <c r="AM10" s="130">
        <v>0.68888888888888899</v>
      </c>
      <c r="AN10" s="130">
        <v>0.70138888888888884</v>
      </c>
      <c r="AO10" s="130">
        <v>0.71388888888888891</v>
      </c>
      <c r="AP10" s="130">
        <v>0.72638888888888886</v>
      </c>
      <c r="AQ10" s="130">
        <v>0.73888888888888893</v>
      </c>
      <c r="AR10" s="130">
        <v>0.75138888888888899</v>
      </c>
      <c r="AS10" s="130">
        <v>0.76388888888888884</v>
      </c>
      <c r="AT10" s="130">
        <v>0.77638888888888891</v>
      </c>
      <c r="AU10" s="130">
        <v>0.78888888888888886</v>
      </c>
      <c r="AV10" s="130">
        <v>0.80138888888888893</v>
      </c>
      <c r="AW10" s="130">
        <v>0.81388888888888899</v>
      </c>
      <c r="AX10" s="114"/>
    </row>
    <row r="11" spans="1:53" s="117" customFormat="1" ht="18" customHeight="1" x14ac:dyDescent="0.25">
      <c r="A11" s="114"/>
      <c r="B11" s="127" t="s">
        <v>34</v>
      </c>
      <c r="C11" s="128" t="s">
        <v>5</v>
      </c>
      <c r="D11" s="129">
        <v>0.25277777777777777</v>
      </c>
      <c r="E11" s="129">
        <v>0.26527777777777778</v>
      </c>
      <c r="F11" s="129">
        <v>0.27777777777777779</v>
      </c>
      <c r="G11" s="129">
        <v>0.2902777777777778</v>
      </c>
      <c r="H11" s="129">
        <v>0.30277777777777776</v>
      </c>
      <c r="I11" s="129">
        <v>0.31527777777777777</v>
      </c>
      <c r="J11" s="129">
        <v>0.32777777777777778</v>
      </c>
      <c r="K11" s="129">
        <v>0.34027777777777773</v>
      </c>
      <c r="L11" s="129">
        <v>0.3527777777777778</v>
      </c>
      <c r="M11" s="129">
        <v>0.36527777777777781</v>
      </c>
      <c r="N11" s="129">
        <v>0.37777777777777777</v>
      </c>
      <c r="O11" s="129">
        <v>0.39027777777777778</v>
      </c>
      <c r="P11" s="129">
        <v>0.40277777777777773</v>
      </c>
      <c r="Q11" s="129">
        <v>0.4152777777777778</v>
      </c>
      <c r="R11" s="129">
        <v>0.42777777777777781</v>
      </c>
      <c r="S11" s="129">
        <v>0.44027777777777777</v>
      </c>
      <c r="T11" s="129">
        <v>0.45277777777777778</v>
      </c>
      <c r="U11" s="129">
        <v>0.46527777777777773</v>
      </c>
      <c r="V11" s="129">
        <v>0.4777777777777778</v>
      </c>
      <c r="W11" s="129">
        <v>0.49027777777777781</v>
      </c>
      <c r="X11" s="130">
        <v>0.50277777777777777</v>
      </c>
      <c r="Y11" s="130">
        <v>0.51527777777777783</v>
      </c>
      <c r="Z11" s="130">
        <v>0.52777777777777779</v>
      </c>
      <c r="AA11" s="130">
        <v>0.54027777777777775</v>
      </c>
      <c r="AB11" s="130">
        <v>0.55277777777777781</v>
      </c>
      <c r="AC11" s="130">
        <v>0.56527777777777777</v>
      </c>
      <c r="AD11" s="130">
        <v>0.57777777777777783</v>
      </c>
      <c r="AE11" s="130">
        <v>0.59027777777777779</v>
      </c>
      <c r="AF11" s="130">
        <v>0.60277777777777775</v>
      </c>
      <c r="AG11" s="130">
        <v>0.61527777777777781</v>
      </c>
      <c r="AH11" s="130">
        <v>0.62777777777777777</v>
      </c>
      <c r="AI11" s="130">
        <v>0.64027777777777783</v>
      </c>
      <c r="AJ11" s="130">
        <v>0.65277777777777779</v>
      </c>
      <c r="AK11" s="130">
        <v>0.66527777777777775</v>
      </c>
      <c r="AL11" s="130">
        <v>0.6777777777777777</v>
      </c>
      <c r="AM11" s="130">
        <v>0.69027777777777777</v>
      </c>
      <c r="AN11" s="130">
        <v>0.70277777777777783</v>
      </c>
      <c r="AO11" s="130">
        <v>0.71527777777777779</v>
      </c>
      <c r="AP11" s="130">
        <v>0.72777777777777775</v>
      </c>
      <c r="AQ11" s="130">
        <v>0.7402777777777777</v>
      </c>
      <c r="AR11" s="130">
        <v>0.75277777777777777</v>
      </c>
      <c r="AS11" s="130">
        <v>0.76527777777777783</v>
      </c>
      <c r="AT11" s="130">
        <v>0.77777777777777779</v>
      </c>
      <c r="AU11" s="130">
        <v>0.79027777777777775</v>
      </c>
      <c r="AV11" s="130">
        <v>0.8027777777777777</v>
      </c>
      <c r="AW11" s="130">
        <v>0.81527777777777777</v>
      </c>
      <c r="AX11" s="114"/>
    </row>
    <row r="12" spans="1:53" s="117" customFormat="1" ht="18" customHeight="1" x14ac:dyDescent="0.25">
      <c r="A12" s="114"/>
      <c r="B12" s="127" t="s">
        <v>35</v>
      </c>
      <c r="C12" s="128" t="s">
        <v>5</v>
      </c>
      <c r="D12" s="129">
        <v>0.25416666666666665</v>
      </c>
      <c r="E12" s="129">
        <v>0.26666666666666666</v>
      </c>
      <c r="F12" s="129">
        <v>0.27916666666666667</v>
      </c>
      <c r="G12" s="129">
        <v>0.29166666666666669</v>
      </c>
      <c r="H12" s="129">
        <v>0.30416666666666664</v>
      </c>
      <c r="I12" s="129">
        <v>0.31666666666666665</v>
      </c>
      <c r="J12" s="129">
        <v>0.32916666666666666</v>
      </c>
      <c r="K12" s="129">
        <v>0.34166666666666662</v>
      </c>
      <c r="L12" s="129">
        <v>0.35416666666666669</v>
      </c>
      <c r="M12" s="129">
        <v>0.3666666666666667</v>
      </c>
      <c r="N12" s="129">
        <v>0.37916666666666665</v>
      </c>
      <c r="O12" s="129">
        <v>0.39166666666666666</v>
      </c>
      <c r="P12" s="129">
        <v>0.40416666666666662</v>
      </c>
      <c r="Q12" s="129">
        <v>0.41666666666666669</v>
      </c>
      <c r="R12" s="129">
        <v>0.4291666666666667</v>
      </c>
      <c r="S12" s="129">
        <v>0.44166666666666665</v>
      </c>
      <c r="T12" s="129">
        <v>0.45416666666666666</v>
      </c>
      <c r="U12" s="129">
        <v>0.46666666666666662</v>
      </c>
      <c r="V12" s="129">
        <v>0.47916666666666669</v>
      </c>
      <c r="W12" s="129">
        <v>0.4916666666666667</v>
      </c>
      <c r="X12" s="130">
        <v>0.50416666666666665</v>
      </c>
      <c r="Y12" s="130">
        <v>0.51666666666666672</v>
      </c>
      <c r="Z12" s="130">
        <v>0.52916666666666667</v>
      </c>
      <c r="AA12" s="130">
        <v>0.54166666666666663</v>
      </c>
      <c r="AB12" s="130">
        <v>0.5541666666666667</v>
      </c>
      <c r="AC12" s="130">
        <v>0.56666666666666665</v>
      </c>
      <c r="AD12" s="130">
        <v>0.57916666666666672</v>
      </c>
      <c r="AE12" s="130">
        <v>0.59166666666666667</v>
      </c>
      <c r="AF12" s="130">
        <v>0.60416666666666663</v>
      </c>
      <c r="AG12" s="130">
        <v>0.6166666666666667</v>
      </c>
      <c r="AH12" s="130">
        <v>0.62916666666666665</v>
      </c>
      <c r="AI12" s="130">
        <v>0.64166666666666672</v>
      </c>
      <c r="AJ12" s="130">
        <v>0.65416666666666667</v>
      </c>
      <c r="AK12" s="130">
        <v>0.66666666666666663</v>
      </c>
      <c r="AL12" s="130">
        <v>0.6791666666666667</v>
      </c>
      <c r="AM12" s="130">
        <v>0.69166666666666676</v>
      </c>
      <c r="AN12" s="130">
        <v>0.70416666666666661</v>
      </c>
      <c r="AO12" s="130">
        <v>0.71666666666666667</v>
      </c>
      <c r="AP12" s="130">
        <v>0.72916666666666663</v>
      </c>
      <c r="AQ12" s="130">
        <v>0.7416666666666667</v>
      </c>
      <c r="AR12" s="130">
        <v>0.75416666666666676</v>
      </c>
      <c r="AS12" s="130">
        <v>0.76666666666666661</v>
      </c>
      <c r="AT12" s="130">
        <v>0.77916666666666667</v>
      </c>
      <c r="AU12" s="130">
        <v>0.79166666666666663</v>
      </c>
      <c r="AV12" s="130">
        <v>0.8041666666666667</v>
      </c>
      <c r="AW12" s="130">
        <v>0.81666666666666676</v>
      </c>
      <c r="AX12" s="114"/>
    </row>
    <row r="13" spans="1:53" s="116" customFormat="1" ht="18" customHeight="1" x14ac:dyDescent="0.25">
      <c r="A13" s="114"/>
      <c r="B13" s="127" t="s">
        <v>36</v>
      </c>
      <c r="C13" s="128" t="s">
        <v>5</v>
      </c>
      <c r="D13" s="129">
        <v>0.25555555555555559</v>
      </c>
      <c r="E13" s="129">
        <v>0.26805555555555555</v>
      </c>
      <c r="F13" s="129">
        <v>0.28055555555555556</v>
      </c>
      <c r="G13" s="129">
        <v>0.29305555555555557</v>
      </c>
      <c r="H13" s="129">
        <v>0.30555555555555552</v>
      </c>
      <c r="I13" s="129">
        <v>0.31805555555555554</v>
      </c>
      <c r="J13" s="129">
        <v>0.33055555555555555</v>
      </c>
      <c r="K13" s="129">
        <v>0.3430555555555555</v>
      </c>
      <c r="L13" s="129">
        <v>0.35555555555555557</v>
      </c>
      <c r="M13" s="129">
        <v>0.36805555555555558</v>
      </c>
      <c r="N13" s="129">
        <v>0.38055555555555554</v>
      </c>
      <c r="O13" s="129">
        <v>0.39305555555555555</v>
      </c>
      <c r="P13" s="129">
        <v>0.4055555555555555</v>
      </c>
      <c r="Q13" s="129">
        <v>0.41805555555555557</v>
      </c>
      <c r="R13" s="129">
        <v>0.43055555555555558</v>
      </c>
      <c r="S13" s="129">
        <v>0.44305555555555554</v>
      </c>
      <c r="T13" s="129">
        <v>0.45555555555555555</v>
      </c>
      <c r="U13" s="129">
        <v>0.4680555555555555</v>
      </c>
      <c r="V13" s="129">
        <v>0.48055555555555557</v>
      </c>
      <c r="W13" s="129">
        <v>0.49305555555555558</v>
      </c>
      <c r="X13" s="130">
        <v>0.50555555555555554</v>
      </c>
      <c r="Y13" s="130">
        <v>0.5180555555555556</v>
      </c>
      <c r="Z13" s="130">
        <v>0.53055555555555556</v>
      </c>
      <c r="AA13" s="130">
        <v>0.54305555555555551</v>
      </c>
      <c r="AB13" s="130">
        <v>0.55555555555555558</v>
      </c>
      <c r="AC13" s="130">
        <v>0.56805555555555554</v>
      </c>
      <c r="AD13" s="130">
        <v>0.5805555555555556</v>
      </c>
      <c r="AE13" s="130">
        <v>0.59305555555555556</v>
      </c>
      <c r="AF13" s="130">
        <v>0.60555555555555551</v>
      </c>
      <c r="AG13" s="130">
        <v>0.61805555555555558</v>
      </c>
      <c r="AH13" s="130">
        <v>0.63055555555555554</v>
      </c>
      <c r="AI13" s="130">
        <v>0.6430555555555556</v>
      </c>
      <c r="AJ13" s="130">
        <v>0.65555555555555556</v>
      </c>
      <c r="AK13" s="130">
        <v>0.66805555555555562</v>
      </c>
      <c r="AL13" s="130">
        <v>0.68055555555555547</v>
      </c>
      <c r="AM13" s="130">
        <v>0.69305555555555554</v>
      </c>
      <c r="AN13" s="130">
        <v>0.7055555555555556</v>
      </c>
      <c r="AO13" s="130">
        <v>0.71805555555555556</v>
      </c>
      <c r="AP13" s="130">
        <v>0.73055555555555562</v>
      </c>
      <c r="AQ13" s="130">
        <v>0.74305555555555547</v>
      </c>
      <c r="AR13" s="130">
        <v>0.75555555555555554</v>
      </c>
      <c r="AS13" s="130">
        <v>0.7680555555555556</v>
      </c>
      <c r="AT13" s="130">
        <v>0.78055555555555556</v>
      </c>
      <c r="AU13" s="130">
        <v>0.79305555555555562</v>
      </c>
      <c r="AV13" s="130">
        <v>0.80555555555555547</v>
      </c>
      <c r="AW13" s="130">
        <v>0.81805555555555554</v>
      </c>
      <c r="AX13" s="123"/>
    </row>
    <row r="14" spans="1:53" s="125" customFormat="1" ht="18" customHeight="1" outlineLevel="1" x14ac:dyDescent="0.25">
      <c r="A14" s="124"/>
      <c r="B14" s="127" t="s">
        <v>37</v>
      </c>
      <c r="C14" s="128" t="s">
        <v>5</v>
      </c>
      <c r="D14" s="129">
        <v>0.25694444444444448</v>
      </c>
      <c r="E14" s="129">
        <v>0.26944444444444443</v>
      </c>
      <c r="F14" s="129">
        <v>0.28194444444444444</v>
      </c>
      <c r="G14" s="129">
        <v>0.29444444444444445</v>
      </c>
      <c r="H14" s="129">
        <v>0.30694444444444441</v>
      </c>
      <c r="I14" s="129">
        <v>0.31944444444444448</v>
      </c>
      <c r="J14" s="129">
        <v>0.33194444444444443</v>
      </c>
      <c r="K14" s="129">
        <v>0.3444444444444445</v>
      </c>
      <c r="L14" s="129">
        <v>0.35694444444444445</v>
      </c>
      <c r="M14" s="129">
        <v>0.36944444444444446</v>
      </c>
      <c r="N14" s="129">
        <v>0.38194444444444442</v>
      </c>
      <c r="O14" s="129">
        <v>0.39444444444444443</v>
      </c>
      <c r="P14" s="129">
        <v>0.4069444444444445</v>
      </c>
      <c r="Q14" s="129">
        <v>0.41944444444444445</v>
      </c>
      <c r="R14" s="129">
        <v>0.43194444444444446</v>
      </c>
      <c r="S14" s="129">
        <v>0.44444444444444442</v>
      </c>
      <c r="T14" s="129">
        <v>0.45694444444444443</v>
      </c>
      <c r="U14" s="129">
        <v>0.4694444444444445</v>
      </c>
      <c r="V14" s="129">
        <v>0.48194444444444445</v>
      </c>
      <c r="W14" s="129">
        <v>0.49444444444444446</v>
      </c>
      <c r="X14" s="130">
        <v>0.50694444444444442</v>
      </c>
      <c r="Y14" s="130">
        <v>0.51944444444444449</v>
      </c>
      <c r="Z14" s="130">
        <v>0.53194444444444444</v>
      </c>
      <c r="AA14" s="130">
        <v>0.5444444444444444</v>
      </c>
      <c r="AB14" s="130">
        <v>0.55694444444444446</v>
      </c>
      <c r="AC14" s="130">
        <v>0.56944444444444442</v>
      </c>
      <c r="AD14" s="130">
        <v>0.58194444444444449</v>
      </c>
      <c r="AE14" s="130">
        <v>0.59444444444444444</v>
      </c>
      <c r="AF14" s="130">
        <v>0.6069444444444444</v>
      </c>
      <c r="AG14" s="130">
        <v>0.61944444444444446</v>
      </c>
      <c r="AH14" s="130">
        <v>0.63194444444444442</v>
      </c>
      <c r="AI14" s="130">
        <v>0.64444444444444449</v>
      </c>
      <c r="AJ14" s="130">
        <v>0.65694444444444444</v>
      </c>
      <c r="AK14" s="130">
        <v>0.6694444444444444</v>
      </c>
      <c r="AL14" s="130">
        <v>0.68194444444444446</v>
      </c>
      <c r="AM14" s="130">
        <v>0.69444444444444453</v>
      </c>
      <c r="AN14" s="130">
        <v>0.70694444444444438</v>
      </c>
      <c r="AO14" s="130">
        <v>0.71944444444444444</v>
      </c>
      <c r="AP14" s="130">
        <v>0.7319444444444444</v>
      </c>
      <c r="AQ14" s="130">
        <v>0.74444444444444446</v>
      </c>
      <c r="AR14" s="130">
        <v>0.75694444444444453</v>
      </c>
      <c r="AS14" s="130">
        <v>0.76944444444444438</v>
      </c>
      <c r="AT14" s="130">
        <v>0.78194444444444444</v>
      </c>
      <c r="AU14" s="130">
        <v>0.7944444444444444</v>
      </c>
      <c r="AV14" s="130">
        <v>0.80694444444444446</v>
      </c>
      <c r="AW14" s="130">
        <v>0.81944444444444453</v>
      </c>
      <c r="AX14" s="122"/>
    </row>
    <row r="15" spans="1:53" s="125" customFormat="1" ht="18" customHeight="1" outlineLevel="1" x14ac:dyDescent="0.25">
      <c r="A15" s="124"/>
      <c r="B15" s="127" t="s">
        <v>38</v>
      </c>
      <c r="C15" s="128" t="s">
        <v>5</v>
      </c>
      <c r="D15" s="129">
        <v>0.25763888888888892</v>
      </c>
      <c r="E15" s="129">
        <v>0.27013888888888887</v>
      </c>
      <c r="F15" s="129">
        <v>0.28263888888888888</v>
      </c>
      <c r="G15" s="129">
        <v>0.2951388888888889</v>
      </c>
      <c r="H15" s="129">
        <v>0.30763888888888891</v>
      </c>
      <c r="I15" s="129">
        <v>0.32013888888888892</v>
      </c>
      <c r="J15" s="129">
        <v>0.33263888888888887</v>
      </c>
      <c r="K15" s="129">
        <v>0.34513888888888888</v>
      </c>
      <c r="L15" s="129">
        <v>0.3576388888888889</v>
      </c>
      <c r="M15" s="129">
        <v>0.37013888888888885</v>
      </c>
      <c r="N15" s="129">
        <v>0.38263888888888892</v>
      </c>
      <c r="O15" s="129">
        <v>0.39513888888888887</v>
      </c>
      <c r="P15" s="129">
        <v>0.40763888888888888</v>
      </c>
      <c r="Q15" s="129">
        <v>0.4201388888888889</v>
      </c>
      <c r="R15" s="129">
        <v>0.43263888888888885</v>
      </c>
      <c r="S15" s="129">
        <v>0.44513888888888892</v>
      </c>
      <c r="T15" s="129">
        <v>0.45763888888888887</v>
      </c>
      <c r="U15" s="129">
        <v>0.47013888888888888</v>
      </c>
      <c r="V15" s="129">
        <v>0.4826388888888889</v>
      </c>
      <c r="W15" s="129">
        <v>0.49513888888888885</v>
      </c>
      <c r="X15" s="130">
        <v>0.50763888888888886</v>
      </c>
      <c r="Y15" s="130">
        <v>0.52013888888888882</v>
      </c>
      <c r="Z15" s="130">
        <v>0.53263888888888888</v>
      </c>
      <c r="AA15" s="130">
        <v>0.54513888888888895</v>
      </c>
      <c r="AB15" s="130">
        <v>0.55763888888888891</v>
      </c>
      <c r="AC15" s="130">
        <v>0.57013888888888886</v>
      </c>
      <c r="AD15" s="130">
        <v>0.58263888888888882</v>
      </c>
      <c r="AE15" s="130">
        <v>0.59513888888888888</v>
      </c>
      <c r="AF15" s="130">
        <v>0.60763888888888895</v>
      </c>
      <c r="AG15" s="130">
        <v>0.62013888888888891</v>
      </c>
      <c r="AH15" s="130">
        <v>0.63263888888888886</v>
      </c>
      <c r="AI15" s="130">
        <v>0.64513888888888882</v>
      </c>
      <c r="AJ15" s="130">
        <v>0.65763888888888888</v>
      </c>
      <c r="AK15" s="130">
        <v>0.67013888888888884</v>
      </c>
      <c r="AL15" s="130">
        <v>0.68263888888888891</v>
      </c>
      <c r="AM15" s="130">
        <v>0.69513888888888886</v>
      </c>
      <c r="AN15" s="130">
        <v>0.70763888888888893</v>
      </c>
      <c r="AO15" s="130">
        <v>0.72013888888888899</v>
      </c>
      <c r="AP15" s="130">
        <v>0.73263888888888884</v>
      </c>
      <c r="AQ15" s="130">
        <v>0.74513888888888891</v>
      </c>
      <c r="AR15" s="130">
        <v>0.75763888888888886</v>
      </c>
      <c r="AS15" s="130">
        <v>0.77013888888888893</v>
      </c>
      <c r="AT15" s="130">
        <v>0.78263888888888899</v>
      </c>
      <c r="AU15" s="130">
        <v>0.79513888888888884</v>
      </c>
      <c r="AV15" s="130">
        <v>0.80763888888888891</v>
      </c>
      <c r="AW15" s="130">
        <v>0.82013888888888886</v>
      </c>
      <c r="AX15" s="122"/>
    </row>
    <row r="16" spans="1:53" s="125" customFormat="1" ht="18" customHeight="1" outlineLevel="1" x14ac:dyDescent="0.25">
      <c r="A16" s="124"/>
      <c r="B16" s="127" t="s">
        <v>39</v>
      </c>
      <c r="C16" s="128" t="s">
        <v>5</v>
      </c>
      <c r="D16" s="129">
        <v>0.2590277777777778</v>
      </c>
      <c r="E16" s="129">
        <v>0.27152777777777776</v>
      </c>
      <c r="F16" s="129">
        <v>0.28402777777777777</v>
      </c>
      <c r="G16" s="129">
        <v>0.29652777777777778</v>
      </c>
      <c r="H16" s="129">
        <v>0.30902777777777779</v>
      </c>
      <c r="I16" s="129">
        <v>0.3215277777777778</v>
      </c>
      <c r="J16" s="129">
        <v>0.33402777777777781</v>
      </c>
      <c r="K16" s="129">
        <v>0.34652777777777777</v>
      </c>
      <c r="L16" s="129">
        <v>0.35902777777777778</v>
      </c>
      <c r="M16" s="129">
        <v>0.37152777777777773</v>
      </c>
      <c r="N16" s="129">
        <v>0.3840277777777778</v>
      </c>
      <c r="O16" s="129">
        <v>0.39652777777777781</v>
      </c>
      <c r="P16" s="129">
        <v>0.40902777777777777</v>
      </c>
      <c r="Q16" s="129">
        <v>0.42152777777777778</v>
      </c>
      <c r="R16" s="129">
        <v>0.43402777777777773</v>
      </c>
      <c r="S16" s="129">
        <v>0.4465277777777778</v>
      </c>
      <c r="T16" s="129">
        <v>0.45902777777777781</v>
      </c>
      <c r="U16" s="129">
        <v>0.47152777777777777</v>
      </c>
      <c r="V16" s="129">
        <v>0.48402777777777778</v>
      </c>
      <c r="W16" s="129">
        <v>0.49652777777777773</v>
      </c>
      <c r="X16" s="130">
        <v>0.50902777777777775</v>
      </c>
      <c r="Y16" s="130">
        <v>0.52152777777777781</v>
      </c>
      <c r="Z16" s="130">
        <v>0.53402777777777777</v>
      </c>
      <c r="AA16" s="130">
        <v>0.54652777777777783</v>
      </c>
      <c r="AB16" s="130">
        <v>0.55902777777777779</v>
      </c>
      <c r="AC16" s="130">
        <v>0.57152777777777775</v>
      </c>
      <c r="AD16" s="130">
        <v>0.58402777777777781</v>
      </c>
      <c r="AE16" s="130">
        <v>0.59652777777777777</v>
      </c>
      <c r="AF16" s="130">
        <v>0.60902777777777783</v>
      </c>
      <c r="AG16" s="130">
        <v>0.62152777777777779</v>
      </c>
      <c r="AH16" s="130">
        <v>0.63402777777777775</v>
      </c>
      <c r="AI16" s="130">
        <v>0.64652777777777781</v>
      </c>
      <c r="AJ16" s="130">
        <v>0.65902777777777777</v>
      </c>
      <c r="AK16" s="130">
        <v>0.67152777777777783</v>
      </c>
      <c r="AL16" s="130">
        <v>0.68402777777777779</v>
      </c>
      <c r="AM16" s="130">
        <v>0.69652777777777775</v>
      </c>
      <c r="AN16" s="130">
        <v>0.7090277777777777</v>
      </c>
      <c r="AO16" s="130">
        <v>0.72152777777777777</v>
      </c>
      <c r="AP16" s="130">
        <v>0.73402777777777783</v>
      </c>
      <c r="AQ16" s="130">
        <v>0.74652777777777779</v>
      </c>
      <c r="AR16" s="130">
        <v>0.75902777777777775</v>
      </c>
      <c r="AS16" s="130">
        <v>0.7715277777777777</v>
      </c>
      <c r="AT16" s="130">
        <v>0.78402777777777777</v>
      </c>
      <c r="AU16" s="130">
        <v>0.79652777777777783</v>
      </c>
      <c r="AV16" s="130">
        <v>0.80902777777777779</v>
      </c>
      <c r="AW16" s="130">
        <v>0.82152777777777775</v>
      </c>
      <c r="AX16" s="122"/>
    </row>
    <row r="17" spans="1:53" s="117" customFormat="1" ht="18" customHeight="1" outlineLevel="1" x14ac:dyDescent="0.25">
      <c r="A17" s="114"/>
      <c r="B17" s="127" t="s">
        <v>40</v>
      </c>
      <c r="C17" s="128" t="s">
        <v>5</v>
      </c>
      <c r="D17" s="129">
        <v>0.25972222222222224</v>
      </c>
      <c r="E17" s="129">
        <v>0.2722222222222222</v>
      </c>
      <c r="F17" s="129">
        <v>0.28472222222222221</v>
      </c>
      <c r="G17" s="129">
        <v>0.29722222222222222</v>
      </c>
      <c r="H17" s="129">
        <v>0.30972222222222223</v>
      </c>
      <c r="I17" s="129">
        <v>0.32222222222222224</v>
      </c>
      <c r="J17" s="129">
        <v>0.3347222222222222</v>
      </c>
      <c r="K17" s="129">
        <v>0.34722222222222227</v>
      </c>
      <c r="L17" s="129">
        <v>0.35972222222222222</v>
      </c>
      <c r="M17" s="129">
        <v>0.37222222222222223</v>
      </c>
      <c r="N17" s="129">
        <v>0.38472222222222219</v>
      </c>
      <c r="O17" s="129">
        <v>0.3972222222222222</v>
      </c>
      <c r="P17" s="129">
        <v>0.40972222222222227</v>
      </c>
      <c r="Q17" s="129">
        <v>0.42222222222222222</v>
      </c>
      <c r="R17" s="129">
        <v>0.43472222222222223</v>
      </c>
      <c r="S17" s="129">
        <v>0.44722222222222219</v>
      </c>
      <c r="T17" s="129">
        <v>0.4597222222222222</v>
      </c>
      <c r="U17" s="129">
        <v>0.47222222222222227</v>
      </c>
      <c r="V17" s="129">
        <v>0.48472222222222222</v>
      </c>
      <c r="W17" s="129">
        <v>0.49722222222222223</v>
      </c>
      <c r="X17" s="130">
        <v>0.50972222222222219</v>
      </c>
      <c r="Y17" s="130">
        <v>0.52222222222222225</v>
      </c>
      <c r="Z17" s="130">
        <v>0.53472222222222221</v>
      </c>
      <c r="AA17" s="130">
        <v>0.54722222222222217</v>
      </c>
      <c r="AB17" s="130">
        <v>0.55972222222222223</v>
      </c>
      <c r="AC17" s="130">
        <v>0.57222222222222219</v>
      </c>
      <c r="AD17" s="130">
        <v>0.58472222222222225</v>
      </c>
      <c r="AE17" s="130">
        <v>0.59722222222222221</v>
      </c>
      <c r="AF17" s="130">
        <v>0.60972222222222217</v>
      </c>
      <c r="AG17" s="130">
        <v>0.62222222222222223</v>
      </c>
      <c r="AH17" s="130">
        <v>0.63472222222222219</v>
      </c>
      <c r="AI17" s="130">
        <v>0.64722222222222225</v>
      </c>
      <c r="AJ17" s="130">
        <v>0.65972222222222221</v>
      </c>
      <c r="AK17" s="130">
        <v>0.67222222222222217</v>
      </c>
      <c r="AL17" s="130">
        <v>0.68472222222222223</v>
      </c>
      <c r="AM17" s="130">
        <v>0.6972222222222223</v>
      </c>
      <c r="AN17" s="130">
        <v>0.70972222222222225</v>
      </c>
      <c r="AO17" s="130">
        <v>0.72222222222222221</v>
      </c>
      <c r="AP17" s="130">
        <v>0.73472222222222217</v>
      </c>
      <c r="AQ17" s="130">
        <v>0.74722222222222223</v>
      </c>
      <c r="AR17" s="130">
        <v>0.7597222222222223</v>
      </c>
      <c r="AS17" s="130">
        <v>0.77222222222222225</v>
      </c>
      <c r="AT17" s="130">
        <v>0.78472222222222221</v>
      </c>
      <c r="AU17" s="130">
        <v>0.79722222222222217</v>
      </c>
      <c r="AV17" s="130">
        <v>0.80972222222222223</v>
      </c>
      <c r="AW17" s="130">
        <v>0.8222222222222223</v>
      </c>
      <c r="AX17" s="116"/>
    </row>
    <row r="18" spans="1:53" s="117" customFormat="1" ht="18" customHeight="1" x14ac:dyDescent="0.25">
      <c r="A18" s="114"/>
      <c r="B18" s="127" t="s">
        <v>49</v>
      </c>
      <c r="C18" s="128" t="s">
        <v>5</v>
      </c>
      <c r="D18" s="129">
        <v>0.26180555555555557</v>
      </c>
      <c r="E18" s="129">
        <v>0.27430555555555552</v>
      </c>
      <c r="F18" s="129">
        <v>0.28680555555555554</v>
      </c>
      <c r="G18" s="129">
        <v>0.29930555555555555</v>
      </c>
      <c r="H18" s="129">
        <v>0.31180555555555556</v>
      </c>
      <c r="I18" s="129">
        <v>0.32430555555555557</v>
      </c>
      <c r="J18" s="129">
        <v>0.33680555555555558</v>
      </c>
      <c r="K18" s="129">
        <v>0.34930555555555554</v>
      </c>
      <c r="L18" s="129">
        <v>0.36180555555555555</v>
      </c>
      <c r="M18" s="129">
        <v>0.3743055555555555</v>
      </c>
      <c r="N18" s="129">
        <v>0.38680555555555557</v>
      </c>
      <c r="O18" s="129">
        <v>0.39930555555555558</v>
      </c>
      <c r="P18" s="129">
        <v>0.41180555555555554</v>
      </c>
      <c r="Q18" s="129">
        <v>0.42430555555555555</v>
      </c>
      <c r="R18" s="129">
        <v>0.4368055555555555</v>
      </c>
      <c r="S18" s="129">
        <v>0.44930555555555557</v>
      </c>
      <c r="T18" s="129">
        <v>0.46180555555555558</v>
      </c>
      <c r="U18" s="129">
        <v>0.47430555555555554</v>
      </c>
      <c r="V18" s="129">
        <v>0.48680555555555555</v>
      </c>
      <c r="W18" s="129">
        <v>0.4993055555555555</v>
      </c>
      <c r="X18" s="130">
        <v>0.51180555555555551</v>
      </c>
      <c r="Y18" s="130">
        <v>0.52430555555555558</v>
      </c>
      <c r="Z18" s="130">
        <v>0.53680555555555554</v>
      </c>
      <c r="AA18" s="130">
        <v>0.5493055555555556</v>
      </c>
      <c r="AB18" s="130">
        <v>0.56180555555555556</v>
      </c>
      <c r="AC18" s="130">
        <v>0.57430555555555551</v>
      </c>
      <c r="AD18" s="130">
        <v>0.58680555555555558</v>
      </c>
      <c r="AE18" s="130">
        <v>0.59930555555555554</v>
      </c>
      <c r="AF18" s="130">
        <v>0.6118055555555556</v>
      </c>
      <c r="AG18" s="130">
        <v>0.62430555555555556</v>
      </c>
      <c r="AH18" s="130">
        <v>0.63680555555555551</v>
      </c>
      <c r="AI18" s="130">
        <v>0.64930555555555558</v>
      </c>
      <c r="AJ18" s="130">
        <v>0.66180555555555554</v>
      </c>
      <c r="AK18" s="130">
        <v>0.6743055555555556</v>
      </c>
      <c r="AL18" s="130">
        <v>0.68680555555555556</v>
      </c>
      <c r="AM18" s="130">
        <v>0.69930555555555562</v>
      </c>
      <c r="AN18" s="130">
        <v>0.71180555555555547</v>
      </c>
      <c r="AO18" s="130">
        <v>0.72430555555555554</v>
      </c>
      <c r="AP18" s="130">
        <v>0.7368055555555556</v>
      </c>
      <c r="AQ18" s="130">
        <v>0.74930555555555556</v>
      </c>
      <c r="AR18" s="130">
        <v>0.76180555555555562</v>
      </c>
      <c r="AS18" s="130">
        <v>0.77430555555555547</v>
      </c>
      <c r="AT18" s="130">
        <v>0.78680555555555554</v>
      </c>
      <c r="AU18" s="130">
        <v>0.7993055555555556</v>
      </c>
      <c r="AV18" s="130">
        <v>0.81180555555555556</v>
      </c>
      <c r="AW18" s="130">
        <v>0.82430555555555562</v>
      </c>
      <c r="AX18" s="114"/>
    </row>
    <row r="19" spans="1:53" s="117" customFormat="1" ht="18" customHeight="1" x14ac:dyDescent="0.25">
      <c r="A19" s="114"/>
      <c r="B19" s="127" t="s">
        <v>48</v>
      </c>
      <c r="C19" s="128" t="s">
        <v>5</v>
      </c>
      <c r="D19" s="129">
        <v>0.26250000000000001</v>
      </c>
      <c r="E19" s="129">
        <v>0.27499999999999997</v>
      </c>
      <c r="F19" s="129">
        <v>0.28750000000000003</v>
      </c>
      <c r="G19" s="129">
        <v>0.3</v>
      </c>
      <c r="H19" s="129">
        <v>0.3125</v>
      </c>
      <c r="I19" s="129">
        <v>0.32500000000000001</v>
      </c>
      <c r="J19" s="129">
        <v>0.33749999999999997</v>
      </c>
      <c r="K19" s="129">
        <v>0.35000000000000003</v>
      </c>
      <c r="L19" s="129">
        <v>0.36249999999999999</v>
      </c>
      <c r="M19" s="129">
        <v>0.375</v>
      </c>
      <c r="N19" s="129">
        <v>0.38750000000000001</v>
      </c>
      <c r="O19" s="129">
        <v>0.39999999999999997</v>
      </c>
      <c r="P19" s="129">
        <v>0.41250000000000003</v>
      </c>
      <c r="Q19" s="129">
        <v>0.42499999999999999</v>
      </c>
      <c r="R19" s="129">
        <v>0.4375</v>
      </c>
      <c r="S19" s="129">
        <v>0.45</v>
      </c>
      <c r="T19" s="129">
        <v>0.46249999999999997</v>
      </c>
      <c r="U19" s="129">
        <v>0.47500000000000003</v>
      </c>
      <c r="V19" s="129">
        <v>0.48749999999999999</v>
      </c>
      <c r="W19" s="129">
        <v>0.5</v>
      </c>
      <c r="X19" s="130">
        <v>0.51250000000000007</v>
      </c>
      <c r="Y19" s="130">
        <v>0.52500000000000002</v>
      </c>
      <c r="Z19" s="130">
        <v>0.53749999999999998</v>
      </c>
      <c r="AA19" s="130">
        <v>0.54999999999999993</v>
      </c>
      <c r="AB19" s="130">
        <v>0.5625</v>
      </c>
      <c r="AC19" s="130">
        <v>0.57500000000000007</v>
      </c>
      <c r="AD19" s="130">
        <v>0.58750000000000002</v>
      </c>
      <c r="AE19" s="130">
        <v>0.6</v>
      </c>
      <c r="AF19" s="130">
        <v>0.61249999999999993</v>
      </c>
      <c r="AG19" s="130">
        <v>0.625</v>
      </c>
      <c r="AH19" s="130">
        <v>0.63750000000000007</v>
      </c>
      <c r="AI19" s="130">
        <v>0.65</v>
      </c>
      <c r="AJ19" s="130">
        <v>0.66249999999999998</v>
      </c>
      <c r="AK19" s="130">
        <v>0.67499999999999993</v>
      </c>
      <c r="AL19" s="130">
        <v>0.6875</v>
      </c>
      <c r="AM19" s="130">
        <v>0.70000000000000007</v>
      </c>
      <c r="AN19" s="130">
        <v>0.71250000000000002</v>
      </c>
      <c r="AO19" s="130">
        <v>0.72499999999999998</v>
      </c>
      <c r="AP19" s="130">
        <v>0.73749999999999993</v>
      </c>
      <c r="AQ19" s="130">
        <v>0.75</v>
      </c>
      <c r="AR19" s="130">
        <v>0.76250000000000007</v>
      </c>
      <c r="AS19" s="130">
        <v>0.77500000000000002</v>
      </c>
      <c r="AT19" s="130">
        <v>0.78749999999999998</v>
      </c>
      <c r="AU19" s="130">
        <v>0.79999999999999993</v>
      </c>
      <c r="AV19" s="130">
        <v>0.8125</v>
      </c>
      <c r="AW19" s="130">
        <v>0.82500000000000007</v>
      </c>
      <c r="AX19" s="114"/>
    </row>
    <row r="20" spans="1:53" s="117" customFormat="1" ht="18" customHeight="1" outlineLevel="1" x14ac:dyDescent="0.25">
      <c r="A20" s="114"/>
      <c r="B20" s="127" t="s">
        <v>47</v>
      </c>
      <c r="C20" s="128" t="s">
        <v>5</v>
      </c>
      <c r="D20" s="129">
        <v>0.26319444444444445</v>
      </c>
      <c r="E20" s="129">
        <v>0.27569444444444446</v>
      </c>
      <c r="F20" s="129">
        <v>0.28819444444444448</v>
      </c>
      <c r="G20" s="129">
        <v>0.30069444444444443</v>
      </c>
      <c r="H20" s="129">
        <v>0.31319444444444444</v>
      </c>
      <c r="I20" s="129">
        <v>0.32569444444444445</v>
      </c>
      <c r="J20" s="129">
        <v>0.33819444444444446</v>
      </c>
      <c r="K20" s="129">
        <v>0.35069444444444442</v>
      </c>
      <c r="L20" s="129">
        <v>0.36319444444444443</v>
      </c>
      <c r="M20" s="129">
        <v>0.3756944444444445</v>
      </c>
      <c r="N20" s="129">
        <v>0.38819444444444445</v>
      </c>
      <c r="O20" s="129">
        <v>0.40069444444444446</v>
      </c>
      <c r="P20" s="129">
        <v>0.41319444444444442</v>
      </c>
      <c r="Q20" s="129">
        <v>0.42569444444444443</v>
      </c>
      <c r="R20" s="129">
        <v>0.4381944444444445</v>
      </c>
      <c r="S20" s="129">
        <v>0.45069444444444445</v>
      </c>
      <c r="T20" s="129">
        <v>0.46319444444444446</v>
      </c>
      <c r="U20" s="129">
        <v>0.47569444444444442</v>
      </c>
      <c r="V20" s="129">
        <v>0.48819444444444443</v>
      </c>
      <c r="W20" s="129">
        <v>0.50069444444444444</v>
      </c>
      <c r="X20" s="130">
        <v>0.5131944444444444</v>
      </c>
      <c r="Y20" s="130">
        <v>0.52569444444444446</v>
      </c>
      <c r="Z20" s="130">
        <v>0.53819444444444442</v>
      </c>
      <c r="AA20" s="130">
        <v>0.55069444444444449</v>
      </c>
      <c r="AB20" s="130">
        <v>0.56319444444444444</v>
      </c>
      <c r="AC20" s="130">
        <v>0.5756944444444444</v>
      </c>
      <c r="AD20" s="130">
        <v>0.58819444444444446</v>
      </c>
      <c r="AE20" s="130">
        <v>0.60069444444444442</v>
      </c>
      <c r="AF20" s="130">
        <v>0.61319444444444449</v>
      </c>
      <c r="AG20" s="130">
        <v>0.62569444444444444</v>
      </c>
      <c r="AH20" s="130">
        <v>0.6381944444444444</v>
      </c>
      <c r="AI20" s="130">
        <v>0.65069444444444446</v>
      </c>
      <c r="AJ20" s="130">
        <v>0.66319444444444442</v>
      </c>
      <c r="AK20" s="130">
        <v>0.67569444444444438</v>
      </c>
      <c r="AL20" s="130">
        <v>0.68819444444444444</v>
      </c>
      <c r="AM20" s="130">
        <v>0.7006944444444444</v>
      </c>
      <c r="AN20" s="130">
        <v>0.71319444444444446</v>
      </c>
      <c r="AO20" s="130">
        <v>0.72569444444444453</v>
      </c>
      <c r="AP20" s="130">
        <v>0.73819444444444438</v>
      </c>
      <c r="AQ20" s="130">
        <v>0.75069444444444444</v>
      </c>
      <c r="AR20" s="130">
        <v>0.7631944444444444</v>
      </c>
      <c r="AS20" s="130">
        <v>0.77569444444444446</v>
      </c>
      <c r="AT20" s="130">
        <v>0.78819444444444453</v>
      </c>
      <c r="AU20" s="130">
        <v>0.80069444444444438</v>
      </c>
      <c r="AV20" s="130">
        <v>0.81319444444444444</v>
      </c>
      <c r="AW20" s="130">
        <v>0.8256944444444444</v>
      </c>
      <c r="AX20" s="114"/>
    </row>
    <row r="21" spans="1:53" s="117" customFormat="1" ht="18" customHeight="1" x14ac:dyDescent="0.25">
      <c r="A21" s="114"/>
      <c r="B21" s="127" t="s">
        <v>46</v>
      </c>
      <c r="C21" s="128" t="s">
        <v>5</v>
      </c>
      <c r="D21" s="129">
        <v>0.2638888888888889</v>
      </c>
      <c r="E21" s="129">
        <v>0.27638888888888885</v>
      </c>
      <c r="F21" s="129">
        <v>0.28888888888888892</v>
      </c>
      <c r="G21" s="129">
        <v>0.30138888888888887</v>
      </c>
      <c r="H21" s="129">
        <v>0.31388888888888888</v>
      </c>
      <c r="I21" s="129">
        <v>0.3263888888888889</v>
      </c>
      <c r="J21" s="129">
        <v>0.33888888888888885</v>
      </c>
      <c r="K21" s="129">
        <v>0.35138888888888892</v>
      </c>
      <c r="L21" s="129">
        <v>0.36388888888888887</v>
      </c>
      <c r="M21" s="129">
        <v>0.37638888888888888</v>
      </c>
      <c r="N21" s="129">
        <v>0.3888888888888889</v>
      </c>
      <c r="O21" s="129">
        <v>0.40138888888888885</v>
      </c>
      <c r="P21" s="129">
        <v>0.41388888888888892</v>
      </c>
      <c r="Q21" s="129">
        <v>0.42638888888888887</v>
      </c>
      <c r="R21" s="129">
        <v>0.43888888888888888</v>
      </c>
      <c r="S21" s="129">
        <v>0.4513888888888889</v>
      </c>
      <c r="T21" s="129">
        <v>0.46388888888888885</v>
      </c>
      <c r="U21" s="129">
        <v>0.47638888888888892</v>
      </c>
      <c r="V21" s="129">
        <v>0.48888888888888887</v>
      </c>
      <c r="W21" s="129">
        <v>0.50138888888888888</v>
      </c>
      <c r="X21" s="130">
        <v>0.51388888888888895</v>
      </c>
      <c r="Y21" s="130">
        <v>0.52638888888888891</v>
      </c>
      <c r="Z21" s="130">
        <v>0.53888888888888886</v>
      </c>
      <c r="AA21" s="130">
        <v>0.55138888888888882</v>
      </c>
      <c r="AB21" s="130">
        <v>0.56388888888888888</v>
      </c>
      <c r="AC21" s="130">
        <v>0.57638888888888895</v>
      </c>
      <c r="AD21" s="130">
        <v>0.58888888888888891</v>
      </c>
      <c r="AE21" s="130">
        <v>0.60138888888888886</v>
      </c>
      <c r="AF21" s="130">
        <v>0.61388888888888882</v>
      </c>
      <c r="AG21" s="130">
        <v>0.62638888888888888</v>
      </c>
      <c r="AH21" s="130">
        <v>0.63888888888888895</v>
      </c>
      <c r="AI21" s="130">
        <v>0.65138888888888891</v>
      </c>
      <c r="AJ21" s="130">
        <v>0.66388888888888886</v>
      </c>
      <c r="AK21" s="130">
        <v>0.67638888888888893</v>
      </c>
      <c r="AL21" s="130">
        <v>0.68888888888888899</v>
      </c>
      <c r="AM21" s="130">
        <v>0.70138888888888884</v>
      </c>
      <c r="AN21" s="130">
        <v>0.71388888888888891</v>
      </c>
      <c r="AO21" s="130">
        <v>0.72638888888888886</v>
      </c>
      <c r="AP21" s="130">
        <v>0.73888888888888893</v>
      </c>
      <c r="AQ21" s="130">
        <v>0.75138888888888899</v>
      </c>
      <c r="AR21" s="130">
        <v>0.76388888888888884</v>
      </c>
      <c r="AS21" s="130">
        <v>0.77638888888888891</v>
      </c>
      <c r="AT21" s="130">
        <v>0.78888888888888886</v>
      </c>
      <c r="AU21" s="130">
        <v>0.80138888888888893</v>
      </c>
      <c r="AV21" s="130">
        <v>0.81388888888888899</v>
      </c>
      <c r="AW21" s="130">
        <v>0.82638888888888884</v>
      </c>
      <c r="AX21" s="114"/>
    </row>
    <row r="22" spans="1:53" s="117" customFormat="1" ht="18" customHeight="1" x14ac:dyDescent="0.25">
      <c r="A22" s="114"/>
      <c r="B22" s="137" t="s">
        <v>74</v>
      </c>
      <c r="C22" s="138" t="s">
        <v>5</v>
      </c>
      <c r="D22" s="139">
        <v>0.26458333333333334</v>
      </c>
      <c r="E22" s="139">
        <v>0.27708333333333335</v>
      </c>
      <c r="F22" s="139">
        <v>0.28958333333333336</v>
      </c>
      <c r="G22" s="139">
        <v>0.30208333333333331</v>
      </c>
      <c r="H22" s="139">
        <v>0.31458333333333333</v>
      </c>
      <c r="I22" s="139">
        <v>0.32708333333333334</v>
      </c>
      <c r="J22" s="139">
        <v>0.33958333333333329</v>
      </c>
      <c r="K22" s="139">
        <v>0.35208333333333336</v>
      </c>
      <c r="L22" s="139">
        <v>0.36458333333333337</v>
      </c>
      <c r="M22" s="139">
        <v>0.37708333333333333</v>
      </c>
      <c r="N22" s="139">
        <v>0.38958333333333334</v>
      </c>
      <c r="O22" s="139">
        <v>0.40208333333333329</v>
      </c>
      <c r="P22" s="139">
        <v>0.41458333333333336</v>
      </c>
      <c r="Q22" s="139">
        <v>0.42708333333333337</v>
      </c>
      <c r="R22" s="139">
        <v>0.43958333333333333</v>
      </c>
      <c r="S22" s="139">
        <v>0.45208333333333334</v>
      </c>
      <c r="T22" s="139">
        <v>0.46458333333333329</v>
      </c>
      <c r="U22" s="139">
        <v>0.47708333333333336</v>
      </c>
      <c r="V22" s="139">
        <v>0.48958333333333337</v>
      </c>
      <c r="W22" s="139">
        <v>0.50208333333333333</v>
      </c>
      <c r="X22" s="140">
        <v>0.51458333333333339</v>
      </c>
      <c r="Y22" s="140">
        <v>0.52708333333333335</v>
      </c>
      <c r="Z22" s="140">
        <v>0.5395833333333333</v>
      </c>
      <c r="AA22" s="140">
        <v>0.55208333333333337</v>
      </c>
      <c r="AB22" s="140">
        <v>0.56458333333333333</v>
      </c>
      <c r="AC22" s="140">
        <v>0.57708333333333339</v>
      </c>
      <c r="AD22" s="140">
        <v>0.58958333333333335</v>
      </c>
      <c r="AE22" s="140">
        <v>0.6020833333333333</v>
      </c>
      <c r="AF22" s="140">
        <v>0.61458333333333337</v>
      </c>
      <c r="AG22" s="140">
        <v>0.62708333333333333</v>
      </c>
      <c r="AH22" s="140">
        <v>0.63958333333333339</v>
      </c>
      <c r="AI22" s="140">
        <v>0.65208333333333335</v>
      </c>
      <c r="AJ22" s="140">
        <v>0.6645833333333333</v>
      </c>
      <c r="AK22" s="140">
        <v>0.67708333333333326</v>
      </c>
      <c r="AL22" s="140">
        <v>0.68958333333333333</v>
      </c>
      <c r="AM22" s="140">
        <v>0.70208333333333339</v>
      </c>
      <c r="AN22" s="140">
        <v>0.71458333333333335</v>
      </c>
      <c r="AO22" s="140">
        <v>0.7270833333333333</v>
      </c>
      <c r="AP22" s="140">
        <v>0.73958333333333326</v>
      </c>
      <c r="AQ22" s="140">
        <v>0.75208333333333333</v>
      </c>
      <c r="AR22" s="140">
        <v>0.76458333333333339</v>
      </c>
      <c r="AS22" s="140">
        <v>0.77708333333333335</v>
      </c>
      <c r="AT22" s="140">
        <v>0.7895833333333333</v>
      </c>
      <c r="AU22" s="140">
        <v>0.80208333333333326</v>
      </c>
      <c r="AV22" s="140">
        <v>0.81458333333333333</v>
      </c>
      <c r="AW22" s="140">
        <v>0.82708333333333339</v>
      </c>
      <c r="AX22" s="114"/>
    </row>
    <row r="23" spans="1:53" s="117" customFormat="1" ht="18" customHeight="1" outlineLevel="1" x14ac:dyDescent="0.25">
      <c r="A23" s="114"/>
      <c r="B23" s="127" t="s">
        <v>6</v>
      </c>
      <c r="C23" s="128" t="s">
        <v>8</v>
      </c>
      <c r="D23" s="129">
        <v>0.26527777777777778</v>
      </c>
      <c r="E23" s="129">
        <v>0.27777777777777779</v>
      </c>
      <c r="F23" s="129">
        <v>0.2902777777777778</v>
      </c>
      <c r="G23" s="129">
        <v>0.30277777777777776</v>
      </c>
      <c r="H23" s="129">
        <v>0.31527777777777777</v>
      </c>
      <c r="I23" s="129">
        <v>0.32777777777777778</v>
      </c>
      <c r="J23" s="129">
        <v>0.34027777777777773</v>
      </c>
      <c r="K23" s="129">
        <v>0.3527777777777778</v>
      </c>
      <c r="L23" s="129">
        <v>0.36527777777777781</v>
      </c>
      <c r="M23" s="129">
        <v>0.37777777777777777</v>
      </c>
      <c r="N23" s="129">
        <v>0.39027777777777778</v>
      </c>
      <c r="O23" s="129">
        <v>0.40277777777777773</v>
      </c>
      <c r="P23" s="129">
        <v>0.4152777777777778</v>
      </c>
      <c r="Q23" s="129">
        <v>0.42777777777777781</v>
      </c>
      <c r="R23" s="129">
        <v>0.44027777777777777</v>
      </c>
      <c r="S23" s="129">
        <v>0.45277777777777778</v>
      </c>
      <c r="T23" s="129">
        <v>0.46527777777777773</v>
      </c>
      <c r="U23" s="129">
        <v>0.4777777777777778</v>
      </c>
      <c r="V23" s="129">
        <v>0.49027777777777781</v>
      </c>
      <c r="W23" s="129">
        <v>0.50277777777777777</v>
      </c>
      <c r="X23" s="130">
        <v>0.51527777777777783</v>
      </c>
      <c r="Y23" s="130">
        <v>0.52777777777777779</v>
      </c>
      <c r="Z23" s="130">
        <v>0.54027777777777775</v>
      </c>
      <c r="AA23" s="130">
        <v>0.55277777777777781</v>
      </c>
      <c r="AB23" s="130">
        <v>0.56527777777777777</v>
      </c>
      <c r="AC23" s="130">
        <v>0.57777777777777783</v>
      </c>
      <c r="AD23" s="130">
        <v>0.59027777777777779</v>
      </c>
      <c r="AE23" s="130">
        <v>0.60277777777777775</v>
      </c>
      <c r="AF23" s="130">
        <v>0.61527777777777781</v>
      </c>
      <c r="AG23" s="130">
        <v>0.62777777777777777</v>
      </c>
      <c r="AH23" s="130">
        <v>0.64027777777777783</v>
      </c>
      <c r="AI23" s="130">
        <v>0.65277777777777779</v>
      </c>
      <c r="AJ23" s="130">
        <v>0.66527777777777775</v>
      </c>
      <c r="AK23" s="130">
        <v>0.6777777777777777</v>
      </c>
      <c r="AL23" s="130">
        <v>0.69027777777777777</v>
      </c>
      <c r="AM23" s="130">
        <v>0.70277777777777783</v>
      </c>
      <c r="AN23" s="130">
        <v>0.71527777777777779</v>
      </c>
      <c r="AO23" s="130">
        <v>0.72777777777777775</v>
      </c>
      <c r="AP23" s="130">
        <v>0.7402777777777777</v>
      </c>
      <c r="AQ23" s="130">
        <v>0.75277777777777777</v>
      </c>
      <c r="AR23" s="130">
        <v>0.76527777777777783</v>
      </c>
      <c r="AS23" s="130">
        <v>0.77777777777777779</v>
      </c>
      <c r="AT23" s="130">
        <v>0.79027777777777775</v>
      </c>
      <c r="AU23" s="130">
        <v>0.8027777777777777</v>
      </c>
      <c r="AV23" s="130">
        <v>0.81527777777777777</v>
      </c>
      <c r="AW23" s="130">
        <v>0.82777777777777783</v>
      </c>
      <c r="AX23" s="114"/>
    </row>
    <row r="24" spans="1:53" s="117" customFormat="1" ht="18" customHeight="1" outlineLevel="1" x14ac:dyDescent="0.25">
      <c r="A24" s="114"/>
      <c r="B24" s="115"/>
      <c r="C24" s="11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14"/>
    </row>
    <row r="25" spans="1:53" s="117" customFormat="1" ht="18" customHeight="1" x14ac:dyDescent="0.25">
      <c r="A25" s="114"/>
      <c r="B25" s="142" t="s">
        <v>6</v>
      </c>
      <c r="C25" s="143" t="s">
        <v>5</v>
      </c>
      <c r="D25" s="135">
        <v>0.26597222222222222</v>
      </c>
      <c r="E25" s="135">
        <v>0.27847222222222223</v>
      </c>
      <c r="F25" s="135">
        <v>0.29097222222222224</v>
      </c>
      <c r="G25" s="135">
        <v>0.3034722222222222</v>
      </c>
      <c r="H25" s="135">
        <v>0.31597222222222221</v>
      </c>
      <c r="I25" s="135">
        <v>0.32847222222222222</v>
      </c>
      <c r="J25" s="135">
        <v>0.34097222222222223</v>
      </c>
      <c r="K25" s="135">
        <v>0.35347222222222219</v>
      </c>
      <c r="L25" s="135">
        <v>0.3659722222222222</v>
      </c>
      <c r="M25" s="135">
        <v>0.37847222222222227</v>
      </c>
      <c r="N25" s="135">
        <v>0.39097222222222222</v>
      </c>
      <c r="O25" s="135">
        <v>0.40347222222222223</v>
      </c>
      <c r="P25" s="135">
        <v>0.41597222222222219</v>
      </c>
      <c r="Q25" s="135">
        <v>0.4284722222222222</v>
      </c>
      <c r="R25" s="135">
        <v>0.44097222222222227</v>
      </c>
      <c r="S25" s="135">
        <v>0.45347222222222222</v>
      </c>
      <c r="T25" s="135">
        <v>0.46597222222222223</v>
      </c>
      <c r="U25" s="135">
        <v>0.47847222222222219</v>
      </c>
      <c r="V25" s="135">
        <v>0.4909722222222222</v>
      </c>
      <c r="W25" s="135">
        <v>0.50347222222222221</v>
      </c>
      <c r="X25" s="135">
        <v>0.51597222222222217</v>
      </c>
      <c r="Y25" s="135">
        <v>0.52847222222222223</v>
      </c>
      <c r="Z25" s="135">
        <v>0.54097222222222219</v>
      </c>
      <c r="AA25" s="135">
        <v>0.55347222222222225</v>
      </c>
      <c r="AB25" s="135">
        <v>0.56597222222222221</v>
      </c>
      <c r="AC25" s="135">
        <v>0.57847222222222217</v>
      </c>
      <c r="AD25" s="135">
        <v>0.59097222222222223</v>
      </c>
      <c r="AE25" s="135">
        <v>0.60347222222222219</v>
      </c>
      <c r="AF25" s="135">
        <v>0.61597222222222225</v>
      </c>
      <c r="AG25" s="135">
        <v>0.62847222222222221</v>
      </c>
      <c r="AH25" s="135">
        <v>0.64097222222222217</v>
      </c>
      <c r="AI25" s="135">
        <v>0.65347222222222223</v>
      </c>
      <c r="AJ25" s="135">
        <v>0.66597222222222219</v>
      </c>
      <c r="AK25" s="135">
        <v>0.67847222222222225</v>
      </c>
      <c r="AL25" s="135">
        <v>0.69097222222222221</v>
      </c>
      <c r="AM25" s="135">
        <v>0.70347222222222217</v>
      </c>
      <c r="AN25" s="135">
        <v>0.71597222222222223</v>
      </c>
      <c r="AO25" s="135">
        <v>0.7284722222222223</v>
      </c>
      <c r="AP25" s="135">
        <v>0.74097222222222225</v>
      </c>
      <c r="AQ25" s="135">
        <v>0.75347222222222221</v>
      </c>
      <c r="AR25" s="135">
        <v>0.76597222222222217</v>
      </c>
      <c r="AS25" s="135">
        <v>0.77847222222222223</v>
      </c>
      <c r="AT25" s="135">
        <v>0.7909722222222223</v>
      </c>
      <c r="AU25" s="135">
        <v>0.80347222222222225</v>
      </c>
      <c r="AV25" s="135">
        <v>0.81597222222222221</v>
      </c>
      <c r="AW25" s="135">
        <v>0.82847222222222217</v>
      </c>
      <c r="AX25" s="114"/>
    </row>
    <row r="26" spans="1:53" s="117" customFormat="1" ht="18" customHeight="1" x14ac:dyDescent="0.25">
      <c r="A26" s="114"/>
      <c r="B26" s="144" t="s">
        <v>45</v>
      </c>
      <c r="C26" s="145" t="s">
        <v>5</v>
      </c>
      <c r="D26" s="129">
        <v>0.2673611111111111</v>
      </c>
      <c r="E26" s="129">
        <v>0.27986111111111112</v>
      </c>
      <c r="F26" s="129">
        <v>0.29236111111111113</v>
      </c>
      <c r="G26" s="129">
        <v>0.30486111111111108</v>
      </c>
      <c r="H26" s="129">
        <v>0.31736111111111115</v>
      </c>
      <c r="I26" s="129">
        <v>0.3298611111111111</v>
      </c>
      <c r="J26" s="129">
        <v>0.34236111111111112</v>
      </c>
      <c r="K26" s="129">
        <v>0.35486111111111113</v>
      </c>
      <c r="L26" s="129">
        <v>0.36736111111111108</v>
      </c>
      <c r="M26" s="129">
        <v>0.37986111111111115</v>
      </c>
      <c r="N26" s="129">
        <v>0.3923611111111111</v>
      </c>
      <c r="O26" s="129">
        <v>0.40486111111111112</v>
      </c>
      <c r="P26" s="129">
        <v>0.41736111111111113</v>
      </c>
      <c r="Q26" s="129">
        <v>0.42986111111111108</v>
      </c>
      <c r="R26" s="129">
        <v>0.44236111111111115</v>
      </c>
      <c r="S26" s="129">
        <v>0.4548611111111111</v>
      </c>
      <c r="T26" s="130">
        <v>0.46736111111111112</v>
      </c>
      <c r="U26" s="130">
        <v>0.47986111111111113</v>
      </c>
      <c r="V26" s="130">
        <v>0.49236111111111108</v>
      </c>
      <c r="W26" s="130">
        <v>0.50486111111111109</v>
      </c>
      <c r="X26" s="130">
        <v>0.51736111111111105</v>
      </c>
      <c r="Y26" s="130">
        <v>0.52986111111111112</v>
      </c>
      <c r="Z26" s="130">
        <v>0.54236111111111118</v>
      </c>
      <c r="AA26" s="130">
        <v>0.55486111111111114</v>
      </c>
      <c r="AB26" s="130">
        <v>0.56736111111111109</v>
      </c>
      <c r="AC26" s="130">
        <v>0.57986111111111105</v>
      </c>
      <c r="AD26" s="130">
        <v>0.59236111111111112</v>
      </c>
      <c r="AE26" s="130">
        <v>0.60486111111111118</v>
      </c>
      <c r="AF26" s="130">
        <v>0.61736111111111114</v>
      </c>
      <c r="AG26" s="130">
        <v>0.62986111111111109</v>
      </c>
      <c r="AH26" s="130">
        <v>0.64236111111111105</v>
      </c>
      <c r="AI26" s="130">
        <v>0.65486111111111112</v>
      </c>
      <c r="AJ26" s="130">
        <v>0.66736111111111107</v>
      </c>
      <c r="AK26" s="130">
        <v>0.67986111111111114</v>
      </c>
      <c r="AL26" s="130">
        <v>0.69236111111111109</v>
      </c>
      <c r="AM26" s="130">
        <v>0.70486111111111116</v>
      </c>
      <c r="AN26" s="130">
        <v>0.71736111111111101</v>
      </c>
      <c r="AO26" s="130">
        <v>0.72986111111111107</v>
      </c>
      <c r="AP26" s="130">
        <v>0.74236111111111114</v>
      </c>
      <c r="AQ26" s="130">
        <v>0.75486111111111109</v>
      </c>
      <c r="AR26" s="130">
        <v>0.76736111111111116</v>
      </c>
      <c r="AS26" s="130">
        <v>0.77986111111111101</v>
      </c>
      <c r="AT26" s="130">
        <v>0.79236111111111107</v>
      </c>
      <c r="AU26" s="130">
        <v>0.80486111111111114</v>
      </c>
      <c r="AV26" s="130">
        <v>0.81736111111111109</v>
      </c>
      <c r="AW26" s="130">
        <v>0.82986111111111116</v>
      </c>
      <c r="AX26" s="114"/>
    </row>
    <row r="27" spans="1:53" s="117" customFormat="1" ht="18" customHeight="1" x14ac:dyDescent="0.25">
      <c r="A27" s="114"/>
      <c r="B27" s="144" t="s">
        <v>44</v>
      </c>
      <c r="C27" s="145" t="s">
        <v>5</v>
      </c>
      <c r="D27" s="129">
        <v>0.26874999999999999</v>
      </c>
      <c r="E27" s="129">
        <v>0.28125</v>
      </c>
      <c r="F27" s="129">
        <v>0.29375000000000001</v>
      </c>
      <c r="G27" s="129">
        <v>0.30624999999999997</v>
      </c>
      <c r="H27" s="129">
        <v>0.31875000000000003</v>
      </c>
      <c r="I27" s="129">
        <v>0.33124999999999999</v>
      </c>
      <c r="J27" s="129">
        <v>0.34375</v>
      </c>
      <c r="K27" s="129">
        <v>0.35625000000000001</v>
      </c>
      <c r="L27" s="129">
        <v>0.36874999999999997</v>
      </c>
      <c r="M27" s="129">
        <v>0.38125000000000003</v>
      </c>
      <c r="N27" s="129">
        <v>0.39374999999999999</v>
      </c>
      <c r="O27" s="129">
        <v>0.40625</v>
      </c>
      <c r="P27" s="129">
        <v>0.41875000000000001</v>
      </c>
      <c r="Q27" s="129">
        <v>0.43124999999999997</v>
      </c>
      <c r="R27" s="129">
        <v>0.44375000000000003</v>
      </c>
      <c r="S27" s="129">
        <v>0.45624999999999999</v>
      </c>
      <c r="T27" s="130">
        <v>0.46875</v>
      </c>
      <c r="U27" s="130">
        <v>0.48125000000000001</v>
      </c>
      <c r="V27" s="130">
        <v>0.49374999999999997</v>
      </c>
      <c r="W27" s="130">
        <v>0.50624999999999998</v>
      </c>
      <c r="X27" s="130">
        <v>0.51874999999999993</v>
      </c>
      <c r="Y27" s="130">
        <v>0.53125</v>
      </c>
      <c r="Z27" s="130">
        <v>0.54375000000000007</v>
      </c>
      <c r="AA27" s="130">
        <v>0.55625000000000002</v>
      </c>
      <c r="AB27" s="130">
        <v>0.56874999999999998</v>
      </c>
      <c r="AC27" s="130">
        <v>0.58124999999999993</v>
      </c>
      <c r="AD27" s="130">
        <v>0.59375</v>
      </c>
      <c r="AE27" s="130">
        <v>0.60625000000000007</v>
      </c>
      <c r="AF27" s="130">
        <v>0.61875000000000002</v>
      </c>
      <c r="AG27" s="130">
        <v>0.63124999999999998</v>
      </c>
      <c r="AH27" s="130">
        <v>0.64374999999999993</v>
      </c>
      <c r="AI27" s="130">
        <v>0.65625</v>
      </c>
      <c r="AJ27" s="130">
        <v>0.66875000000000007</v>
      </c>
      <c r="AK27" s="130">
        <v>0.68125000000000002</v>
      </c>
      <c r="AL27" s="130">
        <v>0.69374999999999998</v>
      </c>
      <c r="AM27" s="130">
        <v>0.70624999999999993</v>
      </c>
      <c r="AN27" s="130">
        <v>0.71875</v>
      </c>
      <c r="AO27" s="130">
        <v>0.73125000000000007</v>
      </c>
      <c r="AP27" s="130">
        <v>0.74375000000000002</v>
      </c>
      <c r="AQ27" s="130">
        <v>0.75624999999999998</v>
      </c>
      <c r="AR27" s="130">
        <v>0.76874999999999993</v>
      </c>
      <c r="AS27" s="130">
        <v>0.78125</v>
      </c>
      <c r="AT27" s="130">
        <v>0.79375000000000007</v>
      </c>
      <c r="AU27" s="130">
        <v>0.80625000000000002</v>
      </c>
      <c r="AV27" s="130">
        <v>0.81874999999999998</v>
      </c>
      <c r="AW27" s="130">
        <v>0.83124999999999993</v>
      </c>
      <c r="AX27" s="114"/>
    </row>
    <row r="28" spans="1:53" s="117" customFormat="1" ht="18" customHeight="1" x14ac:dyDescent="0.25">
      <c r="A28" s="114"/>
      <c r="B28" s="144" t="s">
        <v>43</v>
      </c>
      <c r="C28" s="145" t="s">
        <v>5</v>
      </c>
      <c r="D28" s="129">
        <v>0.26944444444444443</v>
      </c>
      <c r="E28" s="129">
        <v>0.28194444444444444</v>
      </c>
      <c r="F28" s="129">
        <v>0.29444444444444445</v>
      </c>
      <c r="G28" s="129">
        <v>0.30694444444444441</v>
      </c>
      <c r="H28" s="129">
        <v>0.31944444444444448</v>
      </c>
      <c r="I28" s="129">
        <v>0.33194444444444443</v>
      </c>
      <c r="J28" s="129">
        <v>0.3444444444444445</v>
      </c>
      <c r="K28" s="129">
        <v>0.35694444444444445</v>
      </c>
      <c r="L28" s="129">
        <v>0.36944444444444446</v>
      </c>
      <c r="M28" s="129">
        <v>0.38194444444444442</v>
      </c>
      <c r="N28" s="129">
        <v>0.39444444444444443</v>
      </c>
      <c r="O28" s="129">
        <v>0.4069444444444445</v>
      </c>
      <c r="P28" s="129">
        <v>0.41944444444444445</v>
      </c>
      <c r="Q28" s="129">
        <v>0.43194444444444446</v>
      </c>
      <c r="R28" s="129">
        <v>0.44444444444444442</v>
      </c>
      <c r="S28" s="129">
        <v>0.45694444444444443</v>
      </c>
      <c r="T28" s="130">
        <v>0.4694444444444445</v>
      </c>
      <c r="U28" s="130">
        <v>0.48194444444444445</v>
      </c>
      <c r="V28" s="130">
        <v>0.49444444444444446</v>
      </c>
      <c r="W28" s="130">
        <v>0.50694444444444442</v>
      </c>
      <c r="X28" s="130">
        <v>0.51944444444444449</v>
      </c>
      <c r="Y28" s="130">
        <v>0.53194444444444444</v>
      </c>
      <c r="Z28" s="130">
        <v>0.5444444444444444</v>
      </c>
      <c r="AA28" s="130">
        <v>0.55694444444444446</v>
      </c>
      <c r="AB28" s="130">
        <v>0.56944444444444442</v>
      </c>
      <c r="AC28" s="130">
        <v>0.58194444444444449</v>
      </c>
      <c r="AD28" s="130">
        <v>0.59444444444444444</v>
      </c>
      <c r="AE28" s="130">
        <v>0.6069444444444444</v>
      </c>
      <c r="AF28" s="130">
        <v>0.61944444444444446</v>
      </c>
      <c r="AG28" s="130">
        <v>0.63194444444444442</v>
      </c>
      <c r="AH28" s="130">
        <v>0.64444444444444449</v>
      </c>
      <c r="AI28" s="130">
        <v>0.65694444444444444</v>
      </c>
      <c r="AJ28" s="130">
        <v>0.6694444444444444</v>
      </c>
      <c r="AK28" s="130">
        <v>0.68194444444444446</v>
      </c>
      <c r="AL28" s="130">
        <v>0.69444444444444453</v>
      </c>
      <c r="AM28" s="130">
        <v>0.70694444444444438</v>
      </c>
      <c r="AN28" s="130">
        <v>0.71944444444444444</v>
      </c>
      <c r="AO28" s="130">
        <v>0.7319444444444444</v>
      </c>
      <c r="AP28" s="130">
        <v>0.74444444444444446</v>
      </c>
      <c r="AQ28" s="130">
        <v>0.75694444444444453</v>
      </c>
      <c r="AR28" s="130">
        <v>0.76944444444444438</v>
      </c>
      <c r="AS28" s="130">
        <v>0.78194444444444444</v>
      </c>
      <c r="AT28" s="130">
        <v>0.7944444444444444</v>
      </c>
      <c r="AU28" s="130">
        <v>0.80694444444444446</v>
      </c>
      <c r="AV28" s="130">
        <v>0.81944444444444453</v>
      </c>
      <c r="AW28" s="130">
        <v>0.83194444444444438</v>
      </c>
      <c r="AX28" s="114"/>
    </row>
    <row r="29" spans="1:53" s="117" customFormat="1" ht="18" customHeight="1" x14ac:dyDescent="0.25">
      <c r="A29" s="114"/>
      <c r="B29" s="144" t="s">
        <v>42</v>
      </c>
      <c r="C29" s="145" t="s">
        <v>5</v>
      </c>
      <c r="D29" s="129">
        <v>0.27083333333333331</v>
      </c>
      <c r="E29" s="129">
        <v>0.28333333333333333</v>
      </c>
      <c r="F29" s="129">
        <v>0.29583333333333334</v>
      </c>
      <c r="G29" s="129">
        <v>0.30833333333333335</v>
      </c>
      <c r="H29" s="129">
        <v>0.32083333333333336</v>
      </c>
      <c r="I29" s="129">
        <v>0.33333333333333331</v>
      </c>
      <c r="J29" s="129">
        <v>0.34583333333333338</v>
      </c>
      <c r="K29" s="129">
        <v>0.35833333333333334</v>
      </c>
      <c r="L29" s="129">
        <v>0.37083333333333335</v>
      </c>
      <c r="M29" s="129">
        <v>0.3833333333333333</v>
      </c>
      <c r="N29" s="129">
        <v>0.39583333333333331</v>
      </c>
      <c r="O29" s="129">
        <v>0.40833333333333338</v>
      </c>
      <c r="P29" s="129">
        <v>0.42083333333333334</v>
      </c>
      <c r="Q29" s="129">
        <v>0.43333333333333335</v>
      </c>
      <c r="R29" s="129">
        <v>0.4458333333333333</v>
      </c>
      <c r="S29" s="129">
        <v>0.45833333333333331</v>
      </c>
      <c r="T29" s="130">
        <v>0.47083333333333338</v>
      </c>
      <c r="U29" s="130">
        <v>0.48333333333333334</v>
      </c>
      <c r="V29" s="130">
        <v>0.49583333333333335</v>
      </c>
      <c r="W29" s="130">
        <v>0.5083333333333333</v>
      </c>
      <c r="X29" s="130">
        <v>0.52083333333333337</v>
      </c>
      <c r="Y29" s="130">
        <v>0.53333333333333333</v>
      </c>
      <c r="Z29" s="130">
        <v>0.54583333333333328</v>
      </c>
      <c r="AA29" s="130">
        <v>0.55833333333333335</v>
      </c>
      <c r="AB29" s="130">
        <v>0.5708333333333333</v>
      </c>
      <c r="AC29" s="130">
        <v>0.58333333333333337</v>
      </c>
      <c r="AD29" s="130">
        <v>0.59583333333333333</v>
      </c>
      <c r="AE29" s="130">
        <v>0.60833333333333328</v>
      </c>
      <c r="AF29" s="130">
        <v>0.62083333333333335</v>
      </c>
      <c r="AG29" s="130">
        <v>0.6333333333333333</v>
      </c>
      <c r="AH29" s="130">
        <v>0.64583333333333337</v>
      </c>
      <c r="AI29" s="130">
        <v>0.65833333333333333</v>
      </c>
      <c r="AJ29" s="130">
        <v>0.67083333333333339</v>
      </c>
      <c r="AK29" s="130">
        <v>0.68333333333333324</v>
      </c>
      <c r="AL29" s="130">
        <v>0.6958333333333333</v>
      </c>
      <c r="AM29" s="130">
        <v>0.70833333333333337</v>
      </c>
      <c r="AN29" s="130">
        <v>0.72083333333333333</v>
      </c>
      <c r="AO29" s="130">
        <v>0.73333333333333339</v>
      </c>
      <c r="AP29" s="130">
        <v>0.74583333333333324</v>
      </c>
      <c r="AQ29" s="130">
        <v>0.7583333333333333</v>
      </c>
      <c r="AR29" s="130">
        <v>0.77083333333333337</v>
      </c>
      <c r="AS29" s="130">
        <v>0.78333333333333333</v>
      </c>
      <c r="AT29" s="130">
        <v>0.79583333333333339</v>
      </c>
      <c r="AU29" s="130">
        <v>0.80833333333333324</v>
      </c>
      <c r="AV29" s="130">
        <v>0.8208333333333333</v>
      </c>
      <c r="AW29" s="130">
        <v>0.83333333333333337</v>
      </c>
      <c r="AX29" s="114"/>
    </row>
    <row r="30" spans="1:53" s="117" customFormat="1" ht="18" customHeight="1" x14ac:dyDescent="0.25">
      <c r="A30" s="116"/>
      <c r="B30" s="144" t="s">
        <v>41</v>
      </c>
      <c r="C30" s="145" t="s">
        <v>5</v>
      </c>
      <c r="D30" s="129">
        <v>0.27152777777777776</v>
      </c>
      <c r="E30" s="129">
        <v>0.28402777777777777</v>
      </c>
      <c r="F30" s="129">
        <v>0.29652777777777778</v>
      </c>
      <c r="G30" s="129">
        <v>0.30902777777777779</v>
      </c>
      <c r="H30" s="129">
        <v>0.3215277777777778</v>
      </c>
      <c r="I30" s="129">
        <v>0.33402777777777781</v>
      </c>
      <c r="J30" s="129">
        <v>0.34652777777777777</v>
      </c>
      <c r="K30" s="129">
        <v>0.35902777777777778</v>
      </c>
      <c r="L30" s="129">
        <v>0.37152777777777773</v>
      </c>
      <c r="M30" s="129">
        <v>0.3840277777777778</v>
      </c>
      <c r="N30" s="129">
        <v>0.39652777777777781</v>
      </c>
      <c r="O30" s="129">
        <v>0.40902777777777777</v>
      </c>
      <c r="P30" s="129">
        <v>0.42152777777777778</v>
      </c>
      <c r="Q30" s="129">
        <v>0.43402777777777773</v>
      </c>
      <c r="R30" s="129">
        <v>0.4465277777777778</v>
      </c>
      <c r="S30" s="129">
        <v>0.45902777777777781</v>
      </c>
      <c r="T30" s="130">
        <v>0.47152777777777777</v>
      </c>
      <c r="U30" s="130">
        <v>0.48402777777777778</v>
      </c>
      <c r="V30" s="130">
        <v>0.49652777777777773</v>
      </c>
      <c r="W30" s="130">
        <v>0.50902777777777775</v>
      </c>
      <c r="X30" s="130">
        <v>0.52152777777777781</v>
      </c>
      <c r="Y30" s="130">
        <v>0.53402777777777777</v>
      </c>
      <c r="Z30" s="130">
        <v>0.54652777777777783</v>
      </c>
      <c r="AA30" s="130">
        <v>0.55902777777777779</v>
      </c>
      <c r="AB30" s="130">
        <v>0.57152777777777775</v>
      </c>
      <c r="AC30" s="130">
        <v>0.58402777777777781</v>
      </c>
      <c r="AD30" s="130">
        <v>0.59652777777777777</v>
      </c>
      <c r="AE30" s="130">
        <v>0.60902777777777783</v>
      </c>
      <c r="AF30" s="130">
        <v>0.62152777777777779</v>
      </c>
      <c r="AG30" s="130">
        <v>0.63402777777777775</v>
      </c>
      <c r="AH30" s="130">
        <v>0.64652777777777781</v>
      </c>
      <c r="AI30" s="130">
        <v>0.65902777777777777</v>
      </c>
      <c r="AJ30" s="130">
        <v>0.67152777777777783</v>
      </c>
      <c r="AK30" s="130">
        <v>0.68402777777777779</v>
      </c>
      <c r="AL30" s="130">
        <v>0.69652777777777775</v>
      </c>
      <c r="AM30" s="130">
        <v>0.7090277777777777</v>
      </c>
      <c r="AN30" s="130">
        <v>0.72152777777777777</v>
      </c>
      <c r="AO30" s="130">
        <v>0.73402777777777783</v>
      </c>
      <c r="AP30" s="130">
        <v>0.74652777777777779</v>
      </c>
      <c r="AQ30" s="130">
        <v>0.75902777777777775</v>
      </c>
      <c r="AR30" s="130">
        <v>0.7715277777777777</v>
      </c>
      <c r="AS30" s="130">
        <v>0.78402777777777777</v>
      </c>
      <c r="AT30" s="130">
        <v>0.79652777777777783</v>
      </c>
      <c r="AU30" s="130">
        <v>0.80902777777777779</v>
      </c>
      <c r="AV30" s="130">
        <v>0.82152777777777775</v>
      </c>
      <c r="AW30" s="130">
        <v>0.8340277777777777</v>
      </c>
      <c r="AX30" s="116"/>
    </row>
    <row r="31" spans="1:53" s="117" customFormat="1" ht="22.8" customHeight="1" x14ac:dyDescent="0.25">
      <c r="A31" s="116"/>
      <c r="B31" s="144" t="s">
        <v>50</v>
      </c>
      <c r="C31" s="145" t="s">
        <v>5</v>
      </c>
      <c r="D31" s="129">
        <v>0.27291666666666664</v>
      </c>
      <c r="E31" s="129">
        <v>0.28541666666666665</v>
      </c>
      <c r="F31" s="129">
        <v>0.29791666666666666</v>
      </c>
      <c r="G31" s="129">
        <v>0.31041666666666667</v>
      </c>
      <c r="H31" s="129">
        <v>0.32291666666666669</v>
      </c>
      <c r="I31" s="129">
        <v>0.3354166666666667</v>
      </c>
      <c r="J31" s="129">
        <v>0.34791666666666665</v>
      </c>
      <c r="K31" s="129">
        <v>0.36041666666666666</v>
      </c>
      <c r="L31" s="129">
        <v>0.37291666666666662</v>
      </c>
      <c r="M31" s="129">
        <v>0.38541666666666669</v>
      </c>
      <c r="N31" s="129">
        <v>0.3979166666666667</v>
      </c>
      <c r="O31" s="129">
        <v>0.41041666666666665</v>
      </c>
      <c r="P31" s="129">
        <v>0.42291666666666666</v>
      </c>
      <c r="Q31" s="129">
        <v>0.43541666666666662</v>
      </c>
      <c r="R31" s="129">
        <v>0.44791666666666669</v>
      </c>
      <c r="S31" s="129">
        <v>0.4604166666666667</v>
      </c>
      <c r="T31" s="130">
        <v>0.47291666666666665</v>
      </c>
      <c r="U31" s="130">
        <v>0.48541666666666666</v>
      </c>
      <c r="V31" s="130">
        <v>0.49791666666666662</v>
      </c>
      <c r="W31" s="130">
        <v>0.51041666666666663</v>
      </c>
      <c r="X31" s="130">
        <v>0.5229166666666667</v>
      </c>
      <c r="Y31" s="130">
        <v>0.53541666666666665</v>
      </c>
      <c r="Z31" s="130">
        <v>0.54791666666666672</v>
      </c>
      <c r="AA31" s="130">
        <v>0.56041666666666667</v>
      </c>
      <c r="AB31" s="130">
        <v>0.57291666666666663</v>
      </c>
      <c r="AC31" s="130">
        <v>0.5854166666666667</v>
      </c>
      <c r="AD31" s="130">
        <v>0.59791666666666665</v>
      </c>
      <c r="AE31" s="130">
        <v>0.61041666666666672</v>
      </c>
      <c r="AF31" s="130">
        <v>0.62291666666666667</v>
      </c>
      <c r="AG31" s="130">
        <v>0.63541666666666663</v>
      </c>
      <c r="AH31" s="130">
        <v>0.6479166666666667</v>
      </c>
      <c r="AI31" s="130">
        <v>0.66041666666666665</v>
      </c>
      <c r="AJ31" s="130">
        <v>0.67291666666666661</v>
      </c>
      <c r="AK31" s="130">
        <v>0.68541666666666667</v>
      </c>
      <c r="AL31" s="130">
        <v>0.69791666666666663</v>
      </c>
      <c r="AM31" s="130">
        <v>0.7104166666666667</v>
      </c>
      <c r="AN31" s="130">
        <v>0.72291666666666676</v>
      </c>
      <c r="AO31" s="130">
        <v>0.73541666666666661</v>
      </c>
      <c r="AP31" s="130">
        <v>0.74791666666666667</v>
      </c>
      <c r="AQ31" s="130">
        <v>0.76041666666666663</v>
      </c>
      <c r="AR31" s="130">
        <v>0.7729166666666667</v>
      </c>
      <c r="AS31" s="130">
        <v>0.78541666666666676</v>
      </c>
      <c r="AT31" s="130">
        <v>0.79791666666666661</v>
      </c>
      <c r="AU31" s="130">
        <v>0.81041666666666667</v>
      </c>
      <c r="AV31" s="130">
        <v>0.82291666666666663</v>
      </c>
      <c r="AW31" s="130">
        <v>0.8354166666666667</v>
      </c>
      <c r="AX31" s="116"/>
    </row>
    <row r="32" spans="1:53" ht="18" customHeight="1" x14ac:dyDescent="0.25">
      <c r="A32" s="116"/>
      <c r="B32" s="144" t="s">
        <v>40</v>
      </c>
      <c r="C32" s="145" t="s">
        <v>5</v>
      </c>
      <c r="D32" s="129">
        <v>0.27361111111111108</v>
      </c>
      <c r="E32" s="129">
        <v>0.28611111111111115</v>
      </c>
      <c r="F32" s="129">
        <v>0.2986111111111111</v>
      </c>
      <c r="G32" s="129">
        <v>0.31111111111111112</v>
      </c>
      <c r="H32" s="129">
        <v>0.32361111111111113</v>
      </c>
      <c r="I32" s="129">
        <v>0.33611111111111108</v>
      </c>
      <c r="J32" s="129">
        <v>0.34861111111111115</v>
      </c>
      <c r="K32" s="129">
        <v>0.3611111111111111</v>
      </c>
      <c r="L32" s="129">
        <v>0.37361111111111112</v>
      </c>
      <c r="M32" s="129">
        <v>0.38611111111111113</v>
      </c>
      <c r="N32" s="129">
        <v>0.39861111111111108</v>
      </c>
      <c r="O32" s="129">
        <v>0.41111111111111115</v>
      </c>
      <c r="P32" s="129">
        <v>0.4236111111111111</v>
      </c>
      <c r="Q32" s="129">
        <v>0.43611111111111112</v>
      </c>
      <c r="R32" s="129">
        <v>0.44861111111111113</v>
      </c>
      <c r="S32" s="129">
        <v>0.46111111111111108</v>
      </c>
      <c r="T32" s="130">
        <v>0.47361111111111115</v>
      </c>
      <c r="U32" s="130">
        <v>0.4861111111111111</v>
      </c>
      <c r="V32" s="130">
        <v>0.49861111111111112</v>
      </c>
      <c r="W32" s="130">
        <v>0.51111111111111118</v>
      </c>
      <c r="X32" s="130">
        <v>0.52361111111111114</v>
      </c>
      <c r="Y32" s="130">
        <v>0.53611111111111109</v>
      </c>
      <c r="Z32" s="130">
        <v>0.54861111111111105</v>
      </c>
      <c r="AA32" s="130">
        <v>0.56111111111111112</v>
      </c>
      <c r="AB32" s="130">
        <v>0.57361111111111118</v>
      </c>
      <c r="AC32" s="130">
        <v>0.58611111111111114</v>
      </c>
      <c r="AD32" s="130">
        <v>0.59861111111111109</v>
      </c>
      <c r="AE32" s="130">
        <v>0.61111111111111105</v>
      </c>
      <c r="AF32" s="130">
        <v>0.62361111111111112</v>
      </c>
      <c r="AG32" s="130">
        <v>0.63611111111111118</v>
      </c>
      <c r="AH32" s="130">
        <v>0.64861111111111114</v>
      </c>
      <c r="AI32" s="130">
        <v>0.66111111111111109</v>
      </c>
      <c r="AJ32" s="130">
        <v>0.67361111111111116</v>
      </c>
      <c r="AK32" s="130">
        <v>0.68611111111111101</v>
      </c>
      <c r="AL32" s="130">
        <v>0.69861111111111107</v>
      </c>
      <c r="AM32" s="130">
        <v>0.71111111111111114</v>
      </c>
      <c r="AN32" s="130">
        <v>0.72361111111111109</v>
      </c>
      <c r="AO32" s="130">
        <v>0.73611111111111116</v>
      </c>
      <c r="AP32" s="130">
        <v>0.74861111111111101</v>
      </c>
      <c r="AQ32" s="130">
        <v>0.76111111111111107</v>
      </c>
      <c r="AR32" s="130">
        <v>0.77361111111111114</v>
      </c>
      <c r="AS32" s="130">
        <v>0.78611111111111109</v>
      </c>
      <c r="AT32" s="130">
        <v>0.79861111111111116</v>
      </c>
      <c r="AU32" s="130">
        <v>0.81111111111111101</v>
      </c>
      <c r="AV32" s="130">
        <v>0.82361111111111107</v>
      </c>
      <c r="AW32" s="130">
        <v>0.83611111111111114</v>
      </c>
      <c r="AX32" s="116"/>
      <c r="BA32" s="114"/>
    </row>
    <row r="33" spans="1:53" s="136" customFormat="1" ht="18" customHeight="1" x14ac:dyDescent="0.25">
      <c r="A33" s="132"/>
      <c r="B33" s="144" t="s">
        <v>38</v>
      </c>
      <c r="C33" s="145" t="s">
        <v>5</v>
      </c>
      <c r="D33" s="129">
        <v>0.27499999999999997</v>
      </c>
      <c r="E33" s="129">
        <v>0.28750000000000003</v>
      </c>
      <c r="F33" s="129">
        <v>0.3</v>
      </c>
      <c r="G33" s="129">
        <v>0.3125</v>
      </c>
      <c r="H33" s="129">
        <v>0.32500000000000001</v>
      </c>
      <c r="I33" s="129">
        <v>0.33749999999999997</v>
      </c>
      <c r="J33" s="129">
        <v>0.35000000000000003</v>
      </c>
      <c r="K33" s="129">
        <v>0.36249999999999999</v>
      </c>
      <c r="L33" s="129">
        <v>0.375</v>
      </c>
      <c r="M33" s="129">
        <v>0.38750000000000001</v>
      </c>
      <c r="N33" s="129">
        <v>0.39999999999999997</v>
      </c>
      <c r="O33" s="129">
        <v>0.41250000000000003</v>
      </c>
      <c r="P33" s="129">
        <v>0.42499999999999999</v>
      </c>
      <c r="Q33" s="129">
        <v>0.4375</v>
      </c>
      <c r="R33" s="129">
        <v>0.45</v>
      </c>
      <c r="S33" s="129">
        <v>0.46249999999999997</v>
      </c>
      <c r="T33" s="130">
        <v>0.47500000000000003</v>
      </c>
      <c r="U33" s="130">
        <v>0.48749999999999999</v>
      </c>
      <c r="V33" s="130">
        <v>0.5</v>
      </c>
      <c r="W33" s="130">
        <v>0.51250000000000007</v>
      </c>
      <c r="X33" s="130">
        <v>0.52500000000000002</v>
      </c>
      <c r="Y33" s="130">
        <v>0.53749999999999998</v>
      </c>
      <c r="Z33" s="130">
        <v>0.54999999999999993</v>
      </c>
      <c r="AA33" s="130">
        <v>0.5625</v>
      </c>
      <c r="AB33" s="130">
        <v>0.57500000000000007</v>
      </c>
      <c r="AC33" s="130">
        <v>0.58750000000000002</v>
      </c>
      <c r="AD33" s="130">
        <v>0.6</v>
      </c>
      <c r="AE33" s="130">
        <v>0.61249999999999993</v>
      </c>
      <c r="AF33" s="130">
        <v>0.625</v>
      </c>
      <c r="AG33" s="130">
        <v>0.63750000000000007</v>
      </c>
      <c r="AH33" s="130">
        <v>0.65</v>
      </c>
      <c r="AI33" s="130">
        <v>0.66249999999999998</v>
      </c>
      <c r="AJ33" s="130">
        <v>0.67499999999999993</v>
      </c>
      <c r="AK33" s="130">
        <v>0.6875</v>
      </c>
      <c r="AL33" s="130">
        <v>0.70000000000000007</v>
      </c>
      <c r="AM33" s="130">
        <v>0.71250000000000002</v>
      </c>
      <c r="AN33" s="130">
        <v>0.72499999999999998</v>
      </c>
      <c r="AO33" s="130">
        <v>0.73749999999999993</v>
      </c>
      <c r="AP33" s="130">
        <v>0.75</v>
      </c>
      <c r="AQ33" s="130">
        <v>0.76250000000000007</v>
      </c>
      <c r="AR33" s="130">
        <v>0.77500000000000002</v>
      </c>
      <c r="AS33" s="130">
        <v>0.78749999999999998</v>
      </c>
      <c r="AT33" s="130">
        <v>0.79999999999999993</v>
      </c>
      <c r="AU33" s="130">
        <v>0.8125</v>
      </c>
      <c r="AV33" s="130">
        <v>0.82500000000000007</v>
      </c>
      <c r="AW33" s="130">
        <v>0.83750000000000002</v>
      </c>
      <c r="AX33" s="132"/>
    </row>
    <row r="34" spans="1:53" ht="18" customHeight="1" x14ac:dyDescent="0.25">
      <c r="B34" s="144" t="s">
        <v>55</v>
      </c>
      <c r="C34" s="145" t="s">
        <v>5</v>
      </c>
      <c r="D34" s="129">
        <v>0.27638888888888885</v>
      </c>
      <c r="E34" s="129">
        <v>0.28888888888888892</v>
      </c>
      <c r="F34" s="129">
        <v>0.30138888888888887</v>
      </c>
      <c r="G34" s="129">
        <v>0.31388888888888888</v>
      </c>
      <c r="H34" s="129">
        <v>0.3263888888888889</v>
      </c>
      <c r="I34" s="129">
        <v>0.33888888888888885</v>
      </c>
      <c r="J34" s="129">
        <v>0.35138888888888892</v>
      </c>
      <c r="K34" s="129">
        <v>0.36388888888888887</v>
      </c>
      <c r="L34" s="129">
        <v>0.37638888888888888</v>
      </c>
      <c r="M34" s="129">
        <v>0.3888888888888889</v>
      </c>
      <c r="N34" s="129">
        <v>0.40138888888888885</v>
      </c>
      <c r="O34" s="129">
        <v>0.41388888888888892</v>
      </c>
      <c r="P34" s="129">
        <v>0.42638888888888887</v>
      </c>
      <c r="Q34" s="129">
        <v>0.43888888888888888</v>
      </c>
      <c r="R34" s="129">
        <v>0.4513888888888889</v>
      </c>
      <c r="S34" s="129">
        <v>0.46388888888888885</v>
      </c>
      <c r="T34" s="130">
        <v>0.47638888888888892</v>
      </c>
      <c r="U34" s="130">
        <v>0.48888888888888887</v>
      </c>
      <c r="V34" s="130">
        <v>0.50138888888888888</v>
      </c>
      <c r="W34" s="130">
        <v>0.51388888888888895</v>
      </c>
      <c r="X34" s="130">
        <v>0.52638888888888891</v>
      </c>
      <c r="Y34" s="130">
        <v>0.53888888888888886</v>
      </c>
      <c r="Z34" s="130">
        <v>0.55138888888888882</v>
      </c>
      <c r="AA34" s="130">
        <v>0.56388888888888888</v>
      </c>
      <c r="AB34" s="130">
        <v>0.57638888888888895</v>
      </c>
      <c r="AC34" s="130">
        <v>0.58888888888888891</v>
      </c>
      <c r="AD34" s="130">
        <v>0.60138888888888886</v>
      </c>
      <c r="AE34" s="130">
        <v>0.61388888888888882</v>
      </c>
      <c r="AF34" s="130">
        <v>0.62638888888888888</v>
      </c>
      <c r="AG34" s="130">
        <v>0.63888888888888895</v>
      </c>
      <c r="AH34" s="130">
        <v>0.65138888888888891</v>
      </c>
      <c r="AI34" s="130">
        <v>0.66388888888888886</v>
      </c>
      <c r="AJ34" s="130">
        <v>0.67638888888888893</v>
      </c>
      <c r="AK34" s="130">
        <v>0.68888888888888899</v>
      </c>
      <c r="AL34" s="130">
        <v>0.70138888888888884</v>
      </c>
      <c r="AM34" s="130">
        <v>0.71388888888888891</v>
      </c>
      <c r="AN34" s="130">
        <v>0.72638888888888886</v>
      </c>
      <c r="AO34" s="130">
        <v>0.73888888888888893</v>
      </c>
      <c r="AP34" s="130">
        <v>0.75138888888888899</v>
      </c>
      <c r="AQ34" s="130">
        <v>0.76388888888888884</v>
      </c>
      <c r="AR34" s="130">
        <v>0.77638888888888891</v>
      </c>
      <c r="AS34" s="130">
        <v>0.78888888888888886</v>
      </c>
      <c r="AT34" s="130">
        <v>0.80138888888888893</v>
      </c>
      <c r="AU34" s="130">
        <v>0.81388888888888899</v>
      </c>
      <c r="AV34" s="130">
        <v>0.82638888888888884</v>
      </c>
      <c r="AW34" s="130">
        <v>0.83888888888888891</v>
      </c>
      <c r="AX34" s="117"/>
      <c r="BA34" s="114"/>
    </row>
    <row r="35" spans="1:53" ht="18" customHeight="1" x14ac:dyDescent="0.25">
      <c r="B35" s="144" t="s">
        <v>36</v>
      </c>
      <c r="C35" s="145" t="s">
        <v>5</v>
      </c>
      <c r="D35" s="129">
        <v>0.27708333333333335</v>
      </c>
      <c r="E35" s="129">
        <v>0.28958333333333336</v>
      </c>
      <c r="F35" s="129">
        <v>0.30208333333333331</v>
      </c>
      <c r="G35" s="129">
        <v>0.31458333333333333</v>
      </c>
      <c r="H35" s="129">
        <v>0.32708333333333334</v>
      </c>
      <c r="I35" s="129">
        <v>0.33958333333333335</v>
      </c>
      <c r="J35" s="129">
        <v>0.3520833333333333</v>
      </c>
      <c r="K35" s="129">
        <v>0.36458333333333331</v>
      </c>
      <c r="L35" s="129">
        <v>0.37708333333333338</v>
      </c>
      <c r="M35" s="129">
        <v>0.38958333333333334</v>
      </c>
      <c r="N35" s="129">
        <v>0.40208333333333335</v>
      </c>
      <c r="O35" s="129">
        <v>0.4145833333333333</v>
      </c>
      <c r="P35" s="129">
        <v>0.42708333333333331</v>
      </c>
      <c r="Q35" s="129">
        <v>0.43958333333333338</v>
      </c>
      <c r="R35" s="129">
        <v>0.45208333333333334</v>
      </c>
      <c r="S35" s="129">
        <v>0.46458333333333335</v>
      </c>
      <c r="T35" s="130">
        <v>0.4770833333333333</v>
      </c>
      <c r="U35" s="130">
        <v>0.48958333333333331</v>
      </c>
      <c r="V35" s="130">
        <v>0.50208333333333333</v>
      </c>
      <c r="W35" s="130">
        <v>0.51458333333333328</v>
      </c>
      <c r="X35" s="130">
        <v>0.52708333333333335</v>
      </c>
      <c r="Y35" s="130">
        <v>0.5395833333333333</v>
      </c>
      <c r="Z35" s="130">
        <v>0.55208333333333337</v>
      </c>
      <c r="AA35" s="130">
        <v>0.56458333333333333</v>
      </c>
      <c r="AB35" s="130">
        <v>0.57708333333333328</v>
      </c>
      <c r="AC35" s="130">
        <v>0.58958333333333335</v>
      </c>
      <c r="AD35" s="130">
        <v>0.6020833333333333</v>
      </c>
      <c r="AE35" s="130">
        <v>0.61458333333333337</v>
      </c>
      <c r="AF35" s="130">
        <v>0.62708333333333333</v>
      </c>
      <c r="AG35" s="130">
        <v>0.63958333333333328</v>
      </c>
      <c r="AH35" s="130">
        <v>0.65208333333333335</v>
      </c>
      <c r="AI35" s="130">
        <v>0.6645833333333333</v>
      </c>
      <c r="AJ35" s="130">
        <v>0.67708333333333337</v>
      </c>
      <c r="AK35" s="130">
        <v>0.68958333333333333</v>
      </c>
      <c r="AL35" s="130">
        <v>0.70208333333333339</v>
      </c>
      <c r="AM35" s="130">
        <v>0.71458333333333324</v>
      </c>
      <c r="AN35" s="130">
        <v>0.7270833333333333</v>
      </c>
      <c r="AO35" s="130">
        <v>0.73958333333333337</v>
      </c>
      <c r="AP35" s="130">
        <v>0.75208333333333333</v>
      </c>
      <c r="AQ35" s="130">
        <v>0.76458333333333339</v>
      </c>
      <c r="AR35" s="130">
        <v>0.77708333333333324</v>
      </c>
      <c r="AS35" s="130">
        <v>0.7895833333333333</v>
      </c>
      <c r="AT35" s="130">
        <v>0.80208333333333337</v>
      </c>
      <c r="AU35" s="130">
        <v>0.81458333333333333</v>
      </c>
      <c r="AV35" s="130">
        <v>0.82708333333333339</v>
      </c>
      <c r="AW35" s="130">
        <v>0.83958333333333324</v>
      </c>
      <c r="AX35" s="117"/>
      <c r="BA35" s="114"/>
    </row>
    <row r="36" spans="1:53" ht="18" customHeight="1" x14ac:dyDescent="0.25">
      <c r="B36" s="144" t="s">
        <v>35</v>
      </c>
      <c r="C36" s="145" t="s">
        <v>5</v>
      </c>
      <c r="D36" s="129">
        <v>0.27847222222222223</v>
      </c>
      <c r="E36" s="129">
        <v>0.29097222222222224</v>
      </c>
      <c r="F36" s="129">
        <v>0.3034722222222222</v>
      </c>
      <c r="G36" s="129">
        <v>0.31597222222222221</v>
      </c>
      <c r="H36" s="129">
        <v>0.32847222222222222</v>
      </c>
      <c r="I36" s="129">
        <v>0.34097222222222223</v>
      </c>
      <c r="J36" s="129">
        <v>0.35347222222222219</v>
      </c>
      <c r="K36" s="129">
        <v>0.3659722222222222</v>
      </c>
      <c r="L36" s="129">
        <v>0.37847222222222227</v>
      </c>
      <c r="M36" s="129">
        <v>0.39097222222222222</v>
      </c>
      <c r="N36" s="129">
        <v>0.40347222222222223</v>
      </c>
      <c r="O36" s="129">
        <v>0.41597222222222219</v>
      </c>
      <c r="P36" s="129">
        <v>0.4284722222222222</v>
      </c>
      <c r="Q36" s="129">
        <v>0.44097222222222227</v>
      </c>
      <c r="R36" s="129">
        <v>0.45347222222222222</v>
      </c>
      <c r="S36" s="129">
        <v>0.46597222222222223</v>
      </c>
      <c r="T36" s="130">
        <v>0.47847222222222219</v>
      </c>
      <c r="U36" s="130">
        <v>0.4909722222222222</v>
      </c>
      <c r="V36" s="130">
        <v>0.50347222222222221</v>
      </c>
      <c r="W36" s="130">
        <v>0.51597222222222217</v>
      </c>
      <c r="X36" s="130">
        <v>0.52847222222222223</v>
      </c>
      <c r="Y36" s="130">
        <v>0.54097222222222219</v>
      </c>
      <c r="Z36" s="130">
        <v>0.55347222222222225</v>
      </c>
      <c r="AA36" s="130">
        <v>0.56597222222222221</v>
      </c>
      <c r="AB36" s="130">
        <v>0.57847222222222217</v>
      </c>
      <c r="AC36" s="130">
        <v>0.59097222222222223</v>
      </c>
      <c r="AD36" s="130">
        <v>0.60347222222222219</v>
      </c>
      <c r="AE36" s="130">
        <v>0.61597222222222225</v>
      </c>
      <c r="AF36" s="130">
        <v>0.62847222222222221</v>
      </c>
      <c r="AG36" s="130">
        <v>0.64097222222222217</v>
      </c>
      <c r="AH36" s="130">
        <v>0.65347222222222223</v>
      </c>
      <c r="AI36" s="130">
        <v>0.66597222222222219</v>
      </c>
      <c r="AJ36" s="130">
        <v>0.67847222222222225</v>
      </c>
      <c r="AK36" s="130">
        <v>0.69097222222222221</v>
      </c>
      <c r="AL36" s="130">
        <v>0.70347222222222217</v>
      </c>
      <c r="AM36" s="130">
        <v>0.71597222222222223</v>
      </c>
      <c r="AN36" s="130">
        <v>0.7284722222222223</v>
      </c>
      <c r="AO36" s="130">
        <v>0.74097222222222225</v>
      </c>
      <c r="AP36" s="130">
        <v>0.75347222222222221</v>
      </c>
      <c r="AQ36" s="130">
        <v>0.76597222222222217</v>
      </c>
      <c r="AR36" s="130">
        <v>0.77847222222222223</v>
      </c>
      <c r="AS36" s="130">
        <v>0.7909722222222223</v>
      </c>
      <c r="AT36" s="130">
        <v>0.80347222222222225</v>
      </c>
      <c r="AU36" s="130">
        <v>0.81597222222222221</v>
      </c>
      <c r="AV36" s="130">
        <v>0.82847222222222217</v>
      </c>
      <c r="AW36" s="130">
        <v>0.84097222222222223</v>
      </c>
      <c r="AX36" s="117"/>
      <c r="BA36" s="114"/>
    </row>
    <row r="37" spans="1:53" ht="18" customHeight="1" x14ac:dyDescent="0.25">
      <c r="B37" s="144" t="s">
        <v>34</v>
      </c>
      <c r="C37" s="145" t="s">
        <v>5</v>
      </c>
      <c r="D37" s="129">
        <v>0.27916666666666667</v>
      </c>
      <c r="E37" s="129">
        <v>0.29166666666666669</v>
      </c>
      <c r="F37" s="129">
        <v>0.30416666666666664</v>
      </c>
      <c r="G37" s="129">
        <v>0.31666666666666665</v>
      </c>
      <c r="H37" s="129">
        <v>0.32916666666666666</v>
      </c>
      <c r="I37" s="129">
        <v>0.34166666666666662</v>
      </c>
      <c r="J37" s="129">
        <v>0.35416666666666669</v>
      </c>
      <c r="K37" s="129">
        <v>0.3666666666666667</v>
      </c>
      <c r="L37" s="129">
        <v>0.37916666666666665</v>
      </c>
      <c r="M37" s="129">
        <v>0.39166666666666666</v>
      </c>
      <c r="N37" s="129">
        <v>0.40416666666666662</v>
      </c>
      <c r="O37" s="129">
        <v>0.41666666666666669</v>
      </c>
      <c r="P37" s="129">
        <v>0.4291666666666667</v>
      </c>
      <c r="Q37" s="129">
        <v>0.44166666666666665</v>
      </c>
      <c r="R37" s="129">
        <v>0.45416666666666666</v>
      </c>
      <c r="S37" s="129">
        <v>0.46666666666666662</v>
      </c>
      <c r="T37" s="130">
        <v>0.47916666666666669</v>
      </c>
      <c r="U37" s="130">
        <v>0.4916666666666667</v>
      </c>
      <c r="V37" s="130">
        <v>0.50416666666666665</v>
      </c>
      <c r="W37" s="130">
        <v>0.51666666666666672</v>
      </c>
      <c r="X37" s="130">
        <v>0.52916666666666667</v>
      </c>
      <c r="Y37" s="130">
        <v>0.54166666666666663</v>
      </c>
      <c r="Z37" s="130">
        <v>0.5541666666666667</v>
      </c>
      <c r="AA37" s="130">
        <v>0.56666666666666665</v>
      </c>
      <c r="AB37" s="130">
        <v>0.57916666666666672</v>
      </c>
      <c r="AC37" s="130">
        <v>0.59166666666666667</v>
      </c>
      <c r="AD37" s="130">
        <v>0.60416666666666663</v>
      </c>
      <c r="AE37" s="130">
        <v>0.6166666666666667</v>
      </c>
      <c r="AF37" s="130">
        <v>0.62916666666666665</v>
      </c>
      <c r="AG37" s="130">
        <v>0.64166666666666672</v>
      </c>
      <c r="AH37" s="130">
        <v>0.65416666666666667</v>
      </c>
      <c r="AI37" s="130">
        <v>0.66666666666666663</v>
      </c>
      <c r="AJ37" s="130">
        <v>0.6791666666666667</v>
      </c>
      <c r="AK37" s="130">
        <v>0.69166666666666676</v>
      </c>
      <c r="AL37" s="130">
        <v>0.70416666666666661</v>
      </c>
      <c r="AM37" s="130">
        <v>0.71666666666666667</v>
      </c>
      <c r="AN37" s="130">
        <v>0.72916666666666663</v>
      </c>
      <c r="AO37" s="130">
        <v>0.7416666666666667</v>
      </c>
      <c r="AP37" s="130">
        <v>0.75416666666666676</v>
      </c>
      <c r="AQ37" s="130">
        <v>0.76666666666666661</v>
      </c>
      <c r="AR37" s="130">
        <v>0.77916666666666667</v>
      </c>
      <c r="AS37" s="130">
        <v>0.79166666666666663</v>
      </c>
      <c r="AT37" s="130">
        <v>0.8041666666666667</v>
      </c>
      <c r="AU37" s="130">
        <v>0.81666666666666676</v>
      </c>
      <c r="AV37" s="130">
        <v>0.82916666666666661</v>
      </c>
      <c r="AW37" s="130">
        <v>0.84166666666666667</v>
      </c>
      <c r="AX37" s="117"/>
      <c r="BA37" s="114"/>
    </row>
    <row r="38" spans="1:53" ht="18" customHeight="1" x14ac:dyDescent="0.25">
      <c r="B38" s="144" t="s">
        <v>51</v>
      </c>
      <c r="C38" s="145" t="s">
        <v>5</v>
      </c>
      <c r="D38" s="129">
        <v>0.28055555555555556</v>
      </c>
      <c r="E38" s="129">
        <v>0.29305555555555557</v>
      </c>
      <c r="F38" s="129">
        <v>0.30555555555555552</v>
      </c>
      <c r="G38" s="129">
        <v>0.31805555555555554</v>
      </c>
      <c r="H38" s="129">
        <v>0.33055555555555555</v>
      </c>
      <c r="I38" s="129">
        <v>0.3430555555555555</v>
      </c>
      <c r="J38" s="129">
        <v>0.35555555555555557</v>
      </c>
      <c r="K38" s="129">
        <v>0.36805555555555558</v>
      </c>
      <c r="L38" s="129">
        <v>0.38055555555555554</v>
      </c>
      <c r="M38" s="129">
        <v>0.39305555555555555</v>
      </c>
      <c r="N38" s="129">
        <v>0.4055555555555555</v>
      </c>
      <c r="O38" s="129">
        <v>0.41805555555555557</v>
      </c>
      <c r="P38" s="129">
        <v>0.43055555555555558</v>
      </c>
      <c r="Q38" s="129">
        <v>0.44305555555555554</v>
      </c>
      <c r="R38" s="129">
        <v>0.45555555555555555</v>
      </c>
      <c r="S38" s="129">
        <v>0.4680555555555555</v>
      </c>
      <c r="T38" s="130">
        <v>0.48055555555555557</v>
      </c>
      <c r="U38" s="130">
        <v>0.49305555555555558</v>
      </c>
      <c r="V38" s="130">
        <v>0.50555555555555554</v>
      </c>
      <c r="W38" s="130">
        <v>0.5180555555555556</v>
      </c>
      <c r="X38" s="130">
        <v>0.53055555555555556</v>
      </c>
      <c r="Y38" s="130">
        <v>0.54305555555555551</v>
      </c>
      <c r="Z38" s="130">
        <v>0.55555555555555558</v>
      </c>
      <c r="AA38" s="130">
        <v>0.56805555555555554</v>
      </c>
      <c r="AB38" s="130">
        <v>0.5805555555555556</v>
      </c>
      <c r="AC38" s="130">
        <v>0.59305555555555556</v>
      </c>
      <c r="AD38" s="130">
        <v>0.60555555555555551</v>
      </c>
      <c r="AE38" s="130">
        <v>0.61805555555555558</v>
      </c>
      <c r="AF38" s="130">
        <v>0.63055555555555554</v>
      </c>
      <c r="AG38" s="130">
        <v>0.6430555555555556</v>
      </c>
      <c r="AH38" s="130">
        <v>0.65555555555555556</v>
      </c>
      <c r="AI38" s="130">
        <v>0.66805555555555562</v>
      </c>
      <c r="AJ38" s="130">
        <v>0.68055555555555547</v>
      </c>
      <c r="AK38" s="130">
        <v>0.69305555555555554</v>
      </c>
      <c r="AL38" s="130">
        <v>0.7055555555555556</v>
      </c>
      <c r="AM38" s="130">
        <v>0.71805555555555556</v>
      </c>
      <c r="AN38" s="130">
        <v>0.73055555555555562</v>
      </c>
      <c r="AO38" s="130">
        <v>0.74305555555555547</v>
      </c>
      <c r="AP38" s="130">
        <v>0.75555555555555554</v>
      </c>
      <c r="AQ38" s="130">
        <v>0.7680555555555556</v>
      </c>
      <c r="AR38" s="130">
        <v>0.78055555555555556</v>
      </c>
      <c r="AS38" s="130">
        <v>0.79305555555555562</v>
      </c>
      <c r="AT38" s="130">
        <v>0.80555555555555547</v>
      </c>
      <c r="AU38" s="130">
        <v>0.81805555555555554</v>
      </c>
      <c r="AV38" s="130">
        <v>0.8305555555555556</v>
      </c>
      <c r="AW38" s="130">
        <v>0.84305555555555556</v>
      </c>
      <c r="AX38" s="117"/>
      <c r="BA38" s="114"/>
    </row>
    <row r="39" spans="1:53" ht="18" customHeight="1" x14ac:dyDescent="0.25">
      <c r="B39" s="144" t="s">
        <v>52</v>
      </c>
      <c r="C39" s="145" t="s">
        <v>5</v>
      </c>
      <c r="D39" s="129">
        <v>0.28125</v>
      </c>
      <c r="E39" s="129">
        <v>0.29375000000000001</v>
      </c>
      <c r="F39" s="129">
        <v>0.30624999999999997</v>
      </c>
      <c r="G39" s="129">
        <v>0.31875000000000003</v>
      </c>
      <c r="H39" s="129">
        <v>0.33124999999999999</v>
      </c>
      <c r="I39" s="129">
        <v>0.34375</v>
      </c>
      <c r="J39" s="129">
        <v>0.35625000000000001</v>
      </c>
      <c r="K39" s="129">
        <v>0.36874999999999997</v>
      </c>
      <c r="L39" s="129">
        <v>0.38125000000000003</v>
      </c>
      <c r="M39" s="129">
        <v>0.39374999999999999</v>
      </c>
      <c r="N39" s="129">
        <v>0.40625</v>
      </c>
      <c r="O39" s="129">
        <v>0.41875000000000001</v>
      </c>
      <c r="P39" s="129">
        <v>0.43124999999999997</v>
      </c>
      <c r="Q39" s="129">
        <v>0.44375000000000003</v>
      </c>
      <c r="R39" s="129">
        <v>0.45624999999999999</v>
      </c>
      <c r="S39" s="129">
        <v>0.46875</v>
      </c>
      <c r="T39" s="130">
        <v>0.48125000000000001</v>
      </c>
      <c r="U39" s="130">
        <v>0.49374999999999997</v>
      </c>
      <c r="V39" s="130">
        <v>0.50624999999999998</v>
      </c>
      <c r="W39" s="130">
        <v>0.51874999999999993</v>
      </c>
      <c r="X39" s="130">
        <v>0.53125</v>
      </c>
      <c r="Y39" s="130">
        <v>0.54375000000000007</v>
      </c>
      <c r="Z39" s="130">
        <v>0.55625000000000002</v>
      </c>
      <c r="AA39" s="130">
        <v>0.56874999999999998</v>
      </c>
      <c r="AB39" s="130">
        <v>0.58124999999999993</v>
      </c>
      <c r="AC39" s="130">
        <v>0.59375</v>
      </c>
      <c r="AD39" s="130">
        <v>0.60625000000000007</v>
      </c>
      <c r="AE39" s="130">
        <v>0.61875000000000002</v>
      </c>
      <c r="AF39" s="130">
        <v>0.63124999999999998</v>
      </c>
      <c r="AG39" s="130">
        <v>0.64374999999999993</v>
      </c>
      <c r="AH39" s="130">
        <v>0.65625</v>
      </c>
      <c r="AI39" s="130">
        <v>0.66875000000000007</v>
      </c>
      <c r="AJ39" s="130">
        <v>0.68125000000000002</v>
      </c>
      <c r="AK39" s="130">
        <v>0.69374999999999998</v>
      </c>
      <c r="AL39" s="130">
        <v>0.70624999999999993</v>
      </c>
      <c r="AM39" s="130">
        <v>0.71875</v>
      </c>
      <c r="AN39" s="130">
        <v>0.73125000000000007</v>
      </c>
      <c r="AO39" s="130">
        <v>0.74375000000000002</v>
      </c>
      <c r="AP39" s="130">
        <v>0.75624999999999998</v>
      </c>
      <c r="AQ39" s="130">
        <v>0.76874999999999993</v>
      </c>
      <c r="AR39" s="130">
        <v>0.78125</v>
      </c>
      <c r="AS39" s="130">
        <v>0.79375000000000007</v>
      </c>
      <c r="AT39" s="130">
        <v>0.80625000000000002</v>
      </c>
      <c r="AU39" s="130">
        <v>0.81874999999999998</v>
      </c>
      <c r="AV39" s="130">
        <v>0.83124999999999993</v>
      </c>
      <c r="AW39" s="130">
        <v>0.84375</v>
      </c>
      <c r="AX39" s="117"/>
      <c r="BA39" s="114"/>
    </row>
    <row r="40" spans="1:53" ht="18" customHeight="1" x14ac:dyDescent="0.25">
      <c r="B40" s="144" t="s">
        <v>31</v>
      </c>
      <c r="C40" s="145" t="s">
        <v>5</v>
      </c>
      <c r="D40" s="129">
        <v>0.28333333333333333</v>
      </c>
      <c r="E40" s="129">
        <v>0.29583333333333334</v>
      </c>
      <c r="F40" s="129">
        <v>0.30833333333333335</v>
      </c>
      <c r="G40" s="129">
        <v>0.32083333333333336</v>
      </c>
      <c r="H40" s="129">
        <v>0.33333333333333331</v>
      </c>
      <c r="I40" s="129">
        <v>0.34583333333333338</v>
      </c>
      <c r="J40" s="129">
        <v>0.35833333333333334</v>
      </c>
      <c r="K40" s="129">
        <v>0.37083333333333335</v>
      </c>
      <c r="L40" s="129">
        <v>0.3833333333333333</v>
      </c>
      <c r="M40" s="129">
        <v>0.39583333333333331</v>
      </c>
      <c r="N40" s="129">
        <v>0.40833333333333338</v>
      </c>
      <c r="O40" s="129">
        <v>0.42083333333333334</v>
      </c>
      <c r="P40" s="129">
        <v>0.43333333333333335</v>
      </c>
      <c r="Q40" s="129">
        <v>0.4458333333333333</v>
      </c>
      <c r="R40" s="129">
        <v>0.45833333333333331</v>
      </c>
      <c r="S40" s="129">
        <v>0.47083333333333338</v>
      </c>
      <c r="T40" s="130">
        <v>0.48333333333333334</v>
      </c>
      <c r="U40" s="130">
        <v>0.49583333333333335</v>
      </c>
      <c r="V40" s="130">
        <v>0.5083333333333333</v>
      </c>
      <c r="W40" s="130">
        <v>0.52083333333333337</v>
      </c>
      <c r="X40" s="130">
        <v>0.53333333333333333</v>
      </c>
      <c r="Y40" s="130">
        <v>0.54583333333333328</v>
      </c>
      <c r="Z40" s="130">
        <v>0.55833333333333335</v>
      </c>
      <c r="AA40" s="130">
        <v>0.5708333333333333</v>
      </c>
      <c r="AB40" s="130">
        <v>0.58333333333333337</v>
      </c>
      <c r="AC40" s="130">
        <v>0.59583333333333333</v>
      </c>
      <c r="AD40" s="130">
        <v>0.60833333333333328</v>
      </c>
      <c r="AE40" s="130">
        <v>0.62083333333333335</v>
      </c>
      <c r="AF40" s="130">
        <v>0.6333333333333333</v>
      </c>
      <c r="AG40" s="130">
        <v>0.64583333333333337</v>
      </c>
      <c r="AH40" s="130">
        <v>0.65833333333333333</v>
      </c>
      <c r="AI40" s="130">
        <v>0.67083333333333339</v>
      </c>
      <c r="AJ40" s="130">
        <v>0.68333333333333324</v>
      </c>
      <c r="AK40" s="130">
        <v>0.6958333333333333</v>
      </c>
      <c r="AL40" s="130">
        <v>0.70833333333333337</v>
      </c>
      <c r="AM40" s="130">
        <v>0.72083333333333333</v>
      </c>
      <c r="AN40" s="130">
        <v>0.73333333333333339</v>
      </c>
      <c r="AO40" s="130">
        <v>0.74583333333333324</v>
      </c>
      <c r="AP40" s="130">
        <v>0.7583333333333333</v>
      </c>
      <c r="AQ40" s="130">
        <v>0.77083333333333337</v>
      </c>
      <c r="AR40" s="130">
        <v>0.78333333333333333</v>
      </c>
      <c r="AS40" s="130">
        <v>0.79583333333333339</v>
      </c>
      <c r="AT40" s="130">
        <v>0.80833333333333324</v>
      </c>
      <c r="AU40" s="130">
        <v>0.8208333333333333</v>
      </c>
      <c r="AV40" s="130">
        <v>0.83333333333333337</v>
      </c>
      <c r="AW40" s="130">
        <v>0.84583333333333333</v>
      </c>
      <c r="AX40" s="117"/>
      <c r="BA40" s="114"/>
    </row>
    <row r="41" spans="1:53" ht="18" customHeight="1" x14ac:dyDescent="0.25">
      <c r="B41" s="144" t="s">
        <v>7</v>
      </c>
      <c r="C41" s="145" t="s">
        <v>5</v>
      </c>
      <c r="D41" s="129">
        <v>0.28611111111111115</v>
      </c>
      <c r="E41" s="129">
        <v>0.2986111111111111</v>
      </c>
      <c r="F41" s="129">
        <v>0.31111111111111112</v>
      </c>
      <c r="G41" s="129">
        <v>0.32361111111111113</v>
      </c>
      <c r="H41" s="129">
        <v>0.33611111111111108</v>
      </c>
      <c r="I41" s="129">
        <v>0.34861111111111115</v>
      </c>
      <c r="J41" s="129">
        <v>0.3611111111111111</v>
      </c>
      <c r="K41" s="129">
        <v>0.37361111111111112</v>
      </c>
      <c r="L41" s="129">
        <v>0.38611111111111113</v>
      </c>
      <c r="M41" s="129">
        <v>0.39861111111111108</v>
      </c>
      <c r="N41" s="129">
        <v>0.41111111111111115</v>
      </c>
      <c r="O41" s="129">
        <v>0.4236111111111111</v>
      </c>
      <c r="P41" s="129">
        <v>0.43611111111111112</v>
      </c>
      <c r="Q41" s="129">
        <v>0.44861111111111113</v>
      </c>
      <c r="R41" s="129">
        <v>0.46111111111111108</v>
      </c>
      <c r="S41" s="129">
        <v>0.47361111111111115</v>
      </c>
      <c r="T41" s="130">
        <v>0.4861111111111111</v>
      </c>
      <c r="U41" s="130">
        <v>0.49861111111111112</v>
      </c>
      <c r="V41" s="130">
        <v>0.51111111111111118</v>
      </c>
      <c r="W41" s="130">
        <v>0.52361111111111114</v>
      </c>
      <c r="X41" s="130">
        <v>0.53611111111111109</v>
      </c>
      <c r="Y41" s="130">
        <v>0.54861111111111105</v>
      </c>
      <c r="Z41" s="130">
        <v>0.56111111111111112</v>
      </c>
      <c r="AA41" s="130">
        <v>0.57361111111111118</v>
      </c>
      <c r="AB41" s="130">
        <v>0.58611111111111114</v>
      </c>
      <c r="AC41" s="130">
        <v>0.59861111111111109</v>
      </c>
      <c r="AD41" s="130">
        <v>0.61111111111111105</v>
      </c>
      <c r="AE41" s="130">
        <v>0.62361111111111112</v>
      </c>
      <c r="AF41" s="130">
        <v>0.63611111111111118</v>
      </c>
      <c r="AG41" s="130">
        <v>0.64861111111111114</v>
      </c>
      <c r="AH41" s="130">
        <v>0.66111111111111109</v>
      </c>
      <c r="AI41" s="130">
        <v>0.67361111111111116</v>
      </c>
      <c r="AJ41" s="130">
        <v>0.68611111111111101</v>
      </c>
      <c r="AK41" s="130">
        <v>0.69861111111111107</v>
      </c>
      <c r="AL41" s="130">
        <v>0.71111111111111114</v>
      </c>
      <c r="AM41" s="130">
        <v>0.72361111111111109</v>
      </c>
      <c r="AN41" s="130">
        <v>0.73611111111111116</v>
      </c>
      <c r="AO41" s="130">
        <v>0.74861111111111101</v>
      </c>
      <c r="AP41" s="130">
        <v>0.76111111111111107</v>
      </c>
      <c r="AQ41" s="130">
        <v>0.77361111111111114</v>
      </c>
      <c r="AR41" s="130">
        <v>0.78611111111111109</v>
      </c>
      <c r="AS41" s="130">
        <v>0.79861111111111116</v>
      </c>
      <c r="AT41" s="130">
        <v>0.81111111111111101</v>
      </c>
      <c r="AU41" s="130">
        <v>0.82361111111111107</v>
      </c>
      <c r="AV41" s="130">
        <v>0.83611111111111114</v>
      </c>
      <c r="AW41" s="130">
        <v>0.84861111111111109</v>
      </c>
      <c r="AX41" s="117"/>
      <c r="BA41" s="114"/>
    </row>
    <row r="42" spans="1:53" ht="18" customHeight="1" x14ac:dyDescent="0.25">
      <c r="B42" s="144" t="s">
        <v>30</v>
      </c>
      <c r="C42" s="145" t="s">
        <v>8</v>
      </c>
      <c r="D42" s="129">
        <v>0.28888888888888892</v>
      </c>
      <c r="E42" s="129">
        <v>0.30138888888888887</v>
      </c>
      <c r="F42" s="129">
        <v>0.31388888888888888</v>
      </c>
      <c r="G42" s="129">
        <v>0.3263888888888889</v>
      </c>
      <c r="H42" s="129">
        <v>0.33888888888888885</v>
      </c>
      <c r="I42" s="129">
        <v>0.35138888888888892</v>
      </c>
      <c r="J42" s="129">
        <v>0.36388888888888887</v>
      </c>
      <c r="K42" s="129">
        <v>0.37638888888888888</v>
      </c>
      <c r="L42" s="129">
        <v>0.3888888888888889</v>
      </c>
      <c r="M42" s="129">
        <v>0.40138888888888885</v>
      </c>
      <c r="N42" s="129">
        <v>0.41388888888888892</v>
      </c>
      <c r="O42" s="129">
        <v>0.42638888888888887</v>
      </c>
      <c r="P42" s="129">
        <v>0.43888888888888888</v>
      </c>
      <c r="Q42" s="129">
        <v>0.4513888888888889</v>
      </c>
      <c r="R42" s="129">
        <v>0.46388888888888885</v>
      </c>
      <c r="S42" s="129">
        <v>0.47638888888888892</v>
      </c>
      <c r="T42" s="130">
        <v>0.48888888888888887</v>
      </c>
      <c r="U42" s="130">
        <v>0.50138888888888888</v>
      </c>
      <c r="V42" s="130">
        <v>0.51388888888888895</v>
      </c>
      <c r="W42" s="130">
        <v>0.52638888888888891</v>
      </c>
      <c r="X42" s="130">
        <v>0.53888888888888886</v>
      </c>
      <c r="Y42" s="130">
        <v>0.55138888888888882</v>
      </c>
      <c r="Z42" s="130">
        <v>0.56388888888888888</v>
      </c>
      <c r="AA42" s="130">
        <v>0.57638888888888895</v>
      </c>
      <c r="AB42" s="130">
        <v>0.58888888888888891</v>
      </c>
      <c r="AC42" s="130">
        <v>0.60138888888888886</v>
      </c>
      <c r="AD42" s="130">
        <v>0.61388888888888882</v>
      </c>
      <c r="AE42" s="130">
        <v>0.62638888888888888</v>
      </c>
      <c r="AF42" s="130">
        <v>0.63888888888888895</v>
      </c>
      <c r="AG42" s="130">
        <v>0.65138888888888891</v>
      </c>
      <c r="AH42" s="130">
        <v>0.66388888888888886</v>
      </c>
      <c r="AI42" s="130">
        <v>0.67638888888888893</v>
      </c>
      <c r="AJ42" s="130">
        <v>0.68888888888888899</v>
      </c>
      <c r="AK42" s="130">
        <v>0.70138888888888884</v>
      </c>
      <c r="AL42" s="130">
        <v>0.71388888888888891</v>
      </c>
      <c r="AM42" s="130">
        <v>0.72638888888888886</v>
      </c>
      <c r="AN42" s="130">
        <v>0.73888888888888893</v>
      </c>
      <c r="AO42" s="130">
        <v>0.75138888888888899</v>
      </c>
      <c r="AP42" s="130">
        <v>0.76388888888888884</v>
      </c>
      <c r="AQ42" s="130">
        <v>0.77638888888888891</v>
      </c>
      <c r="AR42" s="130">
        <v>0.78888888888888886</v>
      </c>
      <c r="AS42" s="130">
        <v>0.80138888888888893</v>
      </c>
      <c r="AT42" s="130">
        <v>0.81388888888888899</v>
      </c>
      <c r="AU42" s="130">
        <v>0.82638888888888884</v>
      </c>
      <c r="AV42" s="130">
        <v>0.83888888888888891</v>
      </c>
      <c r="AW42" s="130">
        <v>0.85138888888888886</v>
      </c>
      <c r="AX42" s="117"/>
      <c r="BA42" s="114"/>
    </row>
    <row r="51" spans="1:53" ht="18" customHeight="1" x14ac:dyDescent="0.25">
      <c r="A51" s="114"/>
      <c r="BA51" s="114"/>
    </row>
    <row r="52" spans="1:53" ht="18" customHeight="1" x14ac:dyDescent="0.25">
      <c r="A52" s="114"/>
      <c r="BA52" s="114"/>
    </row>
    <row r="53" spans="1:53" ht="18" customHeight="1" x14ac:dyDescent="0.25">
      <c r="A53" s="114"/>
      <c r="BA53" s="114"/>
    </row>
    <row r="54" spans="1:53" ht="18" customHeight="1" x14ac:dyDescent="0.25">
      <c r="A54" s="114"/>
      <c r="BA54" s="114"/>
    </row>
    <row r="55" spans="1:53" s="117" customFormat="1" ht="18" customHeight="1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</row>
    <row r="56" spans="1:53" s="117" customFormat="1" ht="18" customHeight="1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</row>
    <row r="57" spans="1:53" s="117" customFormat="1" ht="18" customHeight="1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</row>
    <row r="58" spans="1:53" s="117" customFormat="1" ht="18" customHeight="1" outlineLevel="1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</row>
    <row r="59" spans="1:53" s="117" customFormat="1" ht="18" customHeight="1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</row>
    <row r="60" spans="1:53" s="117" customFormat="1" ht="18" customHeight="1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</row>
    <row r="61" spans="1:53" s="117" customFormat="1" ht="18" customHeight="1" outlineLevel="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</row>
    <row r="62" spans="1:53" s="117" customFormat="1" ht="18" customHeight="1" outlineLevel="1" x14ac:dyDescent="0.2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</row>
    <row r="63" spans="1:53" s="117" customFormat="1" ht="18" customHeight="1" x14ac:dyDescent="0.2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</row>
    <row r="64" spans="1:53" s="117" customFormat="1" ht="18" customHeight="1" x14ac:dyDescent="0.2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</row>
    <row r="65" spans="1:53" s="117" customFormat="1" ht="18" customHeight="1" x14ac:dyDescent="0.25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</row>
    <row r="66" spans="1:53" s="117" customFormat="1" ht="18" customHeight="1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</row>
    <row r="67" spans="1:53" s="117" customFormat="1" ht="18" customHeight="1" x14ac:dyDescent="0.25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</row>
    <row r="68" spans="1:53" s="117" customFormat="1" ht="18" customHeight="1" x14ac:dyDescent="0.25">
      <c r="A68" s="116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6"/>
    </row>
    <row r="69" spans="1:53" s="117" customFormat="1" ht="49.5" customHeight="1" x14ac:dyDescent="0.25">
      <c r="A69" s="116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6"/>
    </row>
    <row r="70" spans="1:53" s="136" customFormat="1" ht="18" customHeight="1" x14ac:dyDescent="0.25">
      <c r="A70" s="141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41"/>
    </row>
    <row r="71" spans="1:53" ht="18" customHeight="1" x14ac:dyDescent="0.25">
      <c r="A71" s="116"/>
      <c r="BA71" s="116"/>
    </row>
    <row r="72" spans="1:53" ht="18" customHeight="1" x14ac:dyDescent="0.25">
      <c r="A72" s="114"/>
      <c r="BA72" s="114"/>
    </row>
    <row r="73" spans="1:53" ht="18" customHeight="1" x14ac:dyDescent="0.25">
      <c r="A73" s="116"/>
      <c r="BA73" s="116"/>
    </row>
    <row r="74" spans="1:53" ht="18" customHeight="1" x14ac:dyDescent="0.25">
      <c r="A74" s="116"/>
      <c r="BA74" s="116"/>
    </row>
    <row r="75" spans="1:53" ht="18" customHeight="1" x14ac:dyDescent="0.25">
      <c r="A75" s="116"/>
      <c r="BA75" s="116"/>
    </row>
    <row r="76" spans="1:53" ht="18" customHeight="1" x14ac:dyDescent="0.25">
      <c r="A76" s="116"/>
      <c r="BA76" s="116"/>
    </row>
    <row r="77" spans="1:53" ht="18" customHeight="1" x14ac:dyDescent="0.25">
      <c r="A77" s="116"/>
      <c r="BA77" s="116"/>
    </row>
    <row r="78" spans="1:53" ht="18" customHeight="1" x14ac:dyDescent="0.25">
      <c r="A78" s="116"/>
      <c r="BA78" s="116"/>
    </row>
    <row r="79" spans="1:53" ht="18" customHeight="1" x14ac:dyDescent="0.25">
      <c r="A79" s="116"/>
      <c r="BA79" s="116"/>
    </row>
    <row r="80" spans="1:53" ht="18" customHeight="1" x14ac:dyDescent="0.25">
      <c r="A80" s="116"/>
      <c r="BA80" s="116"/>
    </row>
    <row r="81" spans="1:53" ht="18" customHeight="1" x14ac:dyDescent="0.25">
      <c r="A81" s="116"/>
      <c r="BA81" s="116"/>
    </row>
    <row r="82" spans="1:53" ht="18" customHeight="1" x14ac:dyDescent="0.25">
      <c r="A82" s="116"/>
      <c r="BA82" s="116"/>
    </row>
    <row r="83" spans="1:53" ht="18" customHeight="1" x14ac:dyDescent="0.25">
      <c r="A83" s="116"/>
      <c r="BA83" s="116"/>
    </row>
    <row r="84" spans="1:53" ht="18" customHeight="1" x14ac:dyDescent="0.25">
      <c r="A84" s="116"/>
      <c r="BA84" s="116"/>
    </row>
    <row r="85" spans="1:53" ht="18" customHeight="1" x14ac:dyDescent="0.25">
      <c r="A85" s="116"/>
      <c r="BA85" s="116"/>
    </row>
    <row r="86" spans="1:53" ht="18" customHeight="1" x14ac:dyDescent="0.25">
      <c r="A86" s="116"/>
      <c r="BA86" s="116"/>
    </row>
    <row r="87" spans="1:53" ht="18" customHeight="1" x14ac:dyDescent="0.25">
      <c r="A87" s="116"/>
      <c r="BA87" s="116"/>
    </row>
    <row r="88" spans="1:53" ht="18" customHeight="1" x14ac:dyDescent="0.25">
      <c r="A88" s="116"/>
      <c r="BA88" s="116"/>
    </row>
    <row r="89" spans="1:53" ht="18" customHeight="1" x14ac:dyDescent="0.25">
      <c r="A89" s="116"/>
      <c r="BA89" s="116"/>
    </row>
    <row r="90" spans="1:53" ht="18" customHeight="1" x14ac:dyDescent="0.25">
      <c r="A90" s="116"/>
      <c r="BA90" s="116"/>
    </row>
    <row r="91" spans="1:53" ht="18" customHeight="1" x14ac:dyDescent="0.25">
      <c r="A91" s="114"/>
      <c r="BA91" s="114"/>
    </row>
    <row r="92" spans="1:53" ht="18" customHeight="1" x14ac:dyDescent="0.25">
      <c r="A92" s="116"/>
      <c r="BA92" s="116"/>
    </row>
  </sheetData>
  <pageMargins left="0.7" right="0.7" top="0.75" bottom="0.75" header="0" footer="0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107 (Mon - Fri)</vt:lpstr>
      <vt:lpstr>107 (Sat, Sun, PH)</vt:lpstr>
      <vt:lpstr>'107 (Mon - Fri)'!Print_Area</vt:lpstr>
      <vt:lpstr>'107 (Sat, Sun, 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107</dc:title>
  <dc:subject>TIMETABLE MASTER</dc:subject>
  <dc:creator>Juanita Theron</dc:creator>
  <cp:keywords>TPI</cp:keywords>
  <cp:lastModifiedBy>Lynne Arendse-Koyana</cp:lastModifiedBy>
  <dcterms:created xsi:type="dcterms:W3CDTF">2019-08-20T07:51:37Z</dcterms:created>
  <dcterms:modified xsi:type="dcterms:W3CDTF">2026-03-06T07:01:51Z</dcterms:modified>
  <cp:category>2026 04 04</cp:category>
</cp:coreProperties>
</file>